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B2C6FD05-7169-46AF-9157-C4BB433CDE66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8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データ!$O$20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F27" i="8" l="1"/>
  <c r="B27" i="8"/>
  <c r="D25" i="8" s="1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27" i="8" l="1"/>
  <c r="D13" i="8"/>
  <c r="D3" i="8"/>
  <c r="D7" i="8"/>
  <c r="D15" i="8"/>
  <c r="D5" i="8"/>
  <c r="D11" i="8"/>
  <c r="D9" i="8"/>
  <c r="D2" i="8"/>
  <c r="D4" i="8"/>
  <c r="D6" i="8"/>
  <c r="D8" i="8"/>
  <c r="D10" i="8"/>
  <c r="D12" i="8"/>
  <c r="D14" i="8"/>
  <c r="D16" i="8"/>
  <c r="D18" i="8"/>
  <c r="D20" i="8"/>
  <c r="D22" i="8"/>
  <c r="D24" i="8"/>
  <c r="D26" i="8"/>
  <c r="D17" i="8"/>
  <c r="D19" i="8"/>
  <c r="D21" i="8"/>
  <c r="D23" i="8"/>
  <c r="L27" i="8"/>
  <c r="K27" i="8"/>
  <c r="D27" i="8" l="1"/>
  <c r="M26" i="8"/>
  <c r="E26" i="8"/>
  <c r="M25" i="8"/>
  <c r="E25" i="8"/>
  <c r="M24" i="8"/>
  <c r="E24" i="8"/>
  <c r="M23" i="8"/>
  <c r="E23" i="8"/>
  <c r="M22" i="8"/>
  <c r="E22" i="8"/>
  <c r="M21" i="8"/>
  <c r="E21" i="8"/>
  <c r="M20" i="8"/>
  <c r="E20" i="8"/>
  <c r="M19" i="8"/>
  <c r="E19" i="8"/>
  <c r="M18" i="8"/>
  <c r="E18" i="8"/>
  <c r="M17" i="8"/>
  <c r="E17" i="8"/>
  <c r="M16" i="8"/>
  <c r="E16" i="8"/>
  <c r="M15" i="8"/>
  <c r="E15" i="8"/>
  <c r="M14" i="8"/>
  <c r="E14" i="8"/>
  <c r="M13" i="8"/>
  <c r="E13" i="8"/>
  <c r="M12" i="8"/>
  <c r="E12" i="8"/>
  <c r="M11" i="8"/>
  <c r="E11" i="8"/>
  <c r="M10" i="8"/>
  <c r="E10" i="8"/>
  <c r="M9" i="8"/>
  <c r="E9" i="8"/>
  <c r="M8" i="8"/>
  <c r="E8" i="8"/>
  <c r="M7" i="8"/>
  <c r="E7" i="8"/>
  <c r="M6" i="8"/>
  <c r="E6" i="8"/>
  <c r="M5" i="8"/>
  <c r="E5" i="8"/>
  <c r="M4" i="8"/>
  <c r="E4" i="8"/>
  <c r="M3" i="8"/>
  <c r="J3" i="8"/>
  <c r="J4" i="8" s="1"/>
  <c r="J5" i="8" s="1"/>
  <c r="J6" i="8" s="1"/>
  <c r="J7" i="8" s="1"/>
  <c r="J8" i="8" s="1"/>
  <c r="J9" i="8" s="1"/>
  <c r="J10" i="8" s="1"/>
  <c r="J11" i="8" s="1"/>
  <c r="J12" i="8" s="1"/>
  <c r="J13" i="8" s="1"/>
  <c r="J14" i="8" s="1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J25" i="8" s="1"/>
  <c r="J26" i="8" s="1"/>
  <c r="E3" i="8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M2" i="8"/>
  <c r="E2" i="8"/>
  <c r="M1" i="8"/>
  <c r="E27" i="8" l="1"/>
  <c r="H6" i="8" s="1"/>
  <c r="M27" i="8"/>
  <c r="H3" i="8" l="1"/>
  <c r="H19" i="8"/>
  <c r="H7" i="8"/>
  <c r="H12" i="8"/>
  <c r="H23" i="8"/>
  <c r="H8" i="8"/>
  <c r="H24" i="8"/>
  <c r="H10" i="8"/>
  <c r="H9" i="8"/>
  <c r="H21" i="8"/>
  <c r="H17" i="8"/>
  <c r="H13" i="8"/>
  <c r="H5" i="8"/>
  <c r="H2" i="8"/>
  <c r="H16" i="8"/>
  <c r="H25" i="8"/>
  <c r="H26" i="8"/>
  <c r="H11" i="8"/>
  <c r="H22" i="8"/>
  <c r="H15" i="8"/>
  <c r="H18" i="8"/>
  <c r="H20" i="8"/>
  <c r="H14" i="8"/>
  <c r="H4" i="8"/>
  <c r="H27" i="8" l="1"/>
</calcChain>
</file>

<file path=xl/sharedStrings.xml><?xml version="1.0" encoding="utf-8"?>
<sst xmlns="http://schemas.openxmlformats.org/spreadsheetml/2006/main" count="14" uniqueCount="10">
  <si>
    <t>x</t>
  </si>
  <si>
    <t>x^2</t>
  </si>
  <si>
    <t>x-xbar</t>
  </si>
  <si>
    <t>(x-xbar)^2</t>
  </si>
  <si>
    <t>y</t>
  </si>
  <si>
    <t>№</t>
  </si>
  <si>
    <t>(x-xbar)^2-(x-xbar)^2bar</t>
    <phoneticPr fontId="3"/>
  </si>
  <si>
    <t>平均</t>
    <rPh sb="0" eb="2">
      <t>ヘイキン</t>
    </rPh>
    <phoneticPr fontId="3"/>
  </si>
  <si>
    <t>№</t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</si>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</sst>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6"/>
      <name val="游ゴシック"/>
      <family val="3"/>
      <charset val="128"/>
      <scheme val="minor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i/>
      <sz val="9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i/>
      <sz val="9"/>
      <name val="Times New Roman"/>
      <family val="1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>
      <alignment vertical="center"/>
    </xf>
    <xf numFmtId="2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0"/>
  <sheetViews>
    <sheetView showGridLines="0" tabSelected="1" zoomScale="75" zoomScaleNormal="75" workbookViewId="0">
      <selection activeCell="T1" sqref="T1"/>
    </sheetView>
  </sheetViews>
  <sheetFormatPr defaultColWidth="9" defaultRowHeight="18" x14ac:dyDescent="0.45"/>
  <cols>
    <col min="1" max="1" width="8.796875" style="1"/>
    <col min="2" max="2" width="9" style="1"/>
    <col min="3" max="3" width="8.796875" style="1"/>
    <col min="4" max="4" width="9" style="1"/>
    <col min="5" max="5" width="13" style="1" customWidth="1"/>
    <col min="6" max="6" width="8.796875" style="1"/>
    <col min="7" max="7" width="10.8984375" style="1" customWidth="1"/>
    <col min="8" max="8" width="16.8984375" style="2" customWidth="1"/>
    <col min="9" max="9" width="5.19921875" customWidth="1"/>
    <col min="10" max="10" width="9.5" style="1" customWidth="1"/>
    <col min="11" max="11" width="8.796875" style="1"/>
    <col min="12" max="12" width="9.296875" style="1" customWidth="1"/>
    <col min="14" max="16" width="8.796875" style="1"/>
  </cols>
  <sheetData>
    <row r="1" spans="1:23" x14ac:dyDescent="0.45">
      <c r="A1" s="3" t="s">
        <v>8</v>
      </c>
      <c r="B1" s="4" t="s">
        <v>0</v>
      </c>
      <c r="C1" s="4" t="s">
        <v>1</v>
      </c>
      <c r="D1" s="7" t="s">
        <v>2</v>
      </c>
      <c r="E1" s="8" t="s">
        <v>3</v>
      </c>
      <c r="F1" s="7" t="s">
        <v>4</v>
      </c>
      <c r="H1" s="15" t="s">
        <v>6</v>
      </c>
      <c r="J1" s="3" t="s">
        <v>5</v>
      </c>
      <c r="K1" s="7" t="s">
        <v>0</v>
      </c>
      <c r="L1" s="8" t="s">
        <v>3</v>
      </c>
      <c r="M1" s="4" t="str">
        <f t="shared" ref="M1:M26" si="0">F1</f>
        <v>y</v>
      </c>
    </row>
    <row r="2" spans="1:23" x14ac:dyDescent="0.45">
      <c r="A2" s="3">
        <v>1</v>
      </c>
      <c r="B2" s="3">
        <v>48</v>
      </c>
      <c r="C2" s="3">
        <f t="shared" ref="C2:C26" si="1">B2^2</f>
        <v>2304</v>
      </c>
      <c r="D2" s="16">
        <f t="shared" ref="D2:D26" si="2">B2-$B$27</f>
        <v>-9.7199999999999989</v>
      </c>
      <c r="E2" s="10">
        <f t="shared" ref="E2:E26" si="3">D2*D2</f>
        <v>94.478399999999979</v>
      </c>
      <c r="F2" s="10">
        <v>79.231991502611777</v>
      </c>
      <c r="H2" s="9">
        <f t="shared" ref="H2:H26" si="4">E2-$E$27</f>
        <v>-507.32320000000004</v>
      </c>
      <c r="J2" s="3">
        <v>1</v>
      </c>
      <c r="K2" s="6">
        <v>48</v>
      </c>
      <c r="L2" s="10">
        <v>94.478399999999979</v>
      </c>
      <c r="M2" s="5">
        <f t="shared" si="0"/>
        <v>79.231991502611777</v>
      </c>
    </row>
    <row r="3" spans="1:23" x14ac:dyDescent="0.45">
      <c r="A3" s="3">
        <f>A2+1</f>
        <v>2</v>
      </c>
      <c r="B3" s="3">
        <v>91</v>
      </c>
      <c r="C3" s="3">
        <f t="shared" si="1"/>
        <v>8281</v>
      </c>
      <c r="D3" s="16">
        <f t="shared" si="2"/>
        <v>33.28</v>
      </c>
      <c r="E3" s="10">
        <f t="shared" si="3"/>
        <v>1107.5584000000001</v>
      </c>
      <c r="F3" s="10">
        <v>84.522114045387141</v>
      </c>
      <c r="H3" s="9">
        <f t="shared" si="4"/>
        <v>505.75680000000011</v>
      </c>
      <c r="J3" s="3">
        <f t="shared" ref="J3:J26" si="5">J2+1</f>
        <v>2</v>
      </c>
      <c r="K3" s="6">
        <v>91</v>
      </c>
      <c r="L3" s="10">
        <v>1107.5584000000001</v>
      </c>
      <c r="M3" s="5">
        <f t="shared" si="0"/>
        <v>84.522114045387141</v>
      </c>
    </row>
    <row r="4" spans="1:23" x14ac:dyDescent="0.45">
      <c r="A4" s="3">
        <f t="shared" ref="A4:A26" si="6">A3+1</f>
        <v>3</v>
      </c>
      <c r="B4" s="3">
        <v>21</v>
      </c>
      <c r="C4" s="3">
        <f t="shared" si="1"/>
        <v>441</v>
      </c>
      <c r="D4" s="16">
        <f t="shared" si="2"/>
        <v>-36.72</v>
      </c>
      <c r="E4" s="10">
        <f t="shared" si="3"/>
        <v>1348.3583999999998</v>
      </c>
      <c r="F4" s="10">
        <v>13.116789933144474</v>
      </c>
      <c r="H4" s="9">
        <f t="shared" si="4"/>
        <v>746.55679999999984</v>
      </c>
      <c r="J4" s="3">
        <f t="shared" si="5"/>
        <v>3</v>
      </c>
      <c r="K4" s="6">
        <v>21</v>
      </c>
      <c r="L4" s="10">
        <v>1348.3583999999998</v>
      </c>
      <c r="M4" s="5">
        <f t="shared" si="0"/>
        <v>13.116789933144474</v>
      </c>
    </row>
    <row r="5" spans="1:23" x14ac:dyDescent="0.45">
      <c r="A5" s="3">
        <f t="shared" si="6"/>
        <v>4</v>
      </c>
      <c r="B5" s="3">
        <v>53</v>
      </c>
      <c r="C5" s="3">
        <f t="shared" si="1"/>
        <v>2809</v>
      </c>
      <c r="D5" s="16">
        <f t="shared" si="2"/>
        <v>-4.7199999999999989</v>
      </c>
      <c r="E5" s="10">
        <f t="shared" si="3"/>
        <v>22.278399999999991</v>
      </c>
      <c r="F5" s="10">
        <v>95.878192644817759</v>
      </c>
      <c r="H5" s="9">
        <f t="shared" si="4"/>
        <v>-579.52319999999997</v>
      </c>
      <c r="J5" s="3">
        <f t="shared" si="5"/>
        <v>4</v>
      </c>
      <c r="K5" s="6">
        <v>53</v>
      </c>
      <c r="L5" s="10">
        <v>22.278399999999991</v>
      </c>
      <c r="M5" s="5">
        <f t="shared" si="0"/>
        <v>95.878192644817759</v>
      </c>
    </row>
    <row r="6" spans="1:23" x14ac:dyDescent="0.45">
      <c r="A6" s="3">
        <f t="shared" si="6"/>
        <v>5</v>
      </c>
      <c r="B6" s="3">
        <v>45</v>
      </c>
      <c r="C6" s="3">
        <f t="shared" si="1"/>
        <v>2025</v>
      </c>
      <c r="D6" s="16">
        <f t="shared" si="2"/>
        <v>-12.719999999999999</v>
      </c>
      <c r="E6" s="10">
        <f t="shared" si="3"/>
        <v>161.79839999999996</v>
      </c>
      <c r="F6" s="10">
        <v>69.404366102826316</v>
      </c>
      <c r="H6" s="9">
        <f t="shared" si="4"/>
        <v>-440.00320000000005</v>
      </c>
      <c r="J6" s="3">
        <f t="shared" si="5"/>
        <v>5</v>
      </c>
      <c r="K6" s="6">
        <v>45</v>
      </c>
      <c r="L6" s="10">
        <v>161.79839999999996</v>
      </c>
      <c r="M6" s="5">
        <f t="shared" si="0"/>
        <v>69.404366102826316</v>
      </c>
    </row>
    <row r="7" spans="1:23" x14ac:dyDescent="0.45">
      <c r="A7" s="3">
        <f t="shared" si="6"/>
        <v>6</v>
      </c>
      <c r="B7" s="3">
        <v>76</v>
      </c>
      <c r="C7" s="3">
        <f t="shared" si="1"/>
        <v>5776</v>
      </c>
      <c r="D7" s="16">
        <f t="shared" si="2"/>
        <v>18.28</v>
      </c>
      <c r="E7" s="10">
        <f t="shared" si="3"/>
        <v>334.15840000000003</v>
      </c>
      <c r="F7" s="10">
        <v>102.28972532749933</v>
      </c>
      <c r="H7" s="9">
        <f t="shared" si="4"/>
        <v>-267.64319999999998</v>
      </c>
      <c r="J7" s="3">
        <f t="shared" si="5"/>
        <v>6</v>
      </c>
      <c r="K7" s="6">
        <v>76</v>
      </c>
      <c r="L7" s="10">
        <v>334.15840000000003</v>
      </c>
      <c r="M7" s="5">
        <f t="shared" si="0"/>
        <v>102.28972532749933</v>
      </c>
    </row>
    <row r="8" spans="1:23" x14ac:dyDescent="0.45">
      <c r="A8" s="3">
        <f t="shared" si="6"/>
        <v>7</v>
      </c>
      <c r="B8" s="3">
        <v>88</v>
      </c>
      <c r="C8" s="3">
        <f t="shared" si="1"/>
        <v>7744</v>
      </c>
      <c r="D8" s="16">
        <f t="shared" si="2"/>
        <v>30.28</v>
      </c>
      <c r="E8" s="10">
        <f t="shared" si="3"/>
        <v>916.87840000000006</v>
      </c>
      <c r="F8" s="10">
        <v>91.836668657931739</v>
      </c>
      <c r="H8" s="9">
        <f t="shared" si="4"/>
        <v>315.07680000000005</v>
      </c>
      <c r="J8" s="3">
        <f t="shared" si="5"/>
        <v>7</v>
      </c>
      <c r="K8" s="6">
        <v>88</v>
      </c>
      <c r="L8" s="10">
        <v>916.87840000000006</v>
      </c>
      <c r="M8" s="5">
        <f t="shared" si="0"/>
        <v>91.836668657931739</v>
      </c>
    </row>
    <row r="9" spans="1:23" x14ac:dyDescent="0.45">
      <c r="A9" s="3">
        <f t="shared" si="6"/>
        <v>8</v>
      </c>
      <c r="B9" s="3">
        <v>93</v>
      </c>
      <c r="C9" s="3">
        <f t="shared" si="1"/>
        <v>8649</v>
      </c>
      <c r="D9" s="16">
        <f t="shared" si="2"/>
        <v>35.28</v>
      </c>
      <c r="E9" s="10">
        <f t="shared" si="3"/>
        <v>1244.6784</v>
      </c>
      <c r="F9" s="10">
        <v>95.05420710088336</v>
      </c>
      <c r="H9" s="9">
        <f t="shared" si="4"/>
        <v>642.8768</v>
      </c>
      <c r="J9" s="3">
        <f t="shared" si="5"/>
        <v>8</v>
      </c>
      <c r="K9" s="6">
        <v>93</v>
      </c>
      <c r="L9" s="10">
        <v>1244.6784</v>
      </c>
      <c r="M9" s="5">
        <f t="shared" si="0"/>
        <v>95.05420710088336</v>
      </c>
    </row>
    <row r="10" spans="1:23" x14ac:dyDescent="0.45">
      <c r="A10" s="3">
        <f t="shared" si="6"/>
        <v>9</v>
      </c>
      <c r="B10" s="3">
        <v>70</v>
      </c>
      <c r="C10" s="3">
        <f t="shared" si="1"/>
        <v>4900</v>
      </c>
      <c r="D10" s="16">
        <f t="shared" si="2"/>
        <v>12.280000000000001</v>
      </c>
      <c r="E10" s="10">
        <f t="shared" si="3"/>
        <v>150.79840000000002</v>
      </c>
      <c r="F10" s="10">
        <v>98.732158701386652</v>
      </c>
      <c r="H10" s="9">
        <f t="shared" si="4"/>
        <v>-451.00319999999999</v>
      </c>
      <c r="J10" s="3">
        <f t="shared" si="5"/>
        <v>9</v>
      </c>
      <c r="K10" s="6">
        <v>70</v>
      </c>
      <c r="L10" s="10">
        <v>150.79840000000002</v>
      </c>
      <c r="M10" s="5">
        <f t="shared" si="0"/>
        <v>98.732158701386652</v>
      </c>
    </row>
    <row r="11" spans="1:23" x14ac:dyDescent="0.45">
      <c r="A11" s="3">
        <f t="shared" si="6"/>
        <v>10</v>
      </c>
      <c r="B11" s="3">
        <v>97</v>
      </c>
      <c r="C11" s="3">
        <f t="shared" si="1"/>
        <v>9409</v>
      </c>
      <c r="D11" s="16">
        <f t="shared" si="2"/>
        <v>39.28</v>
      </c>
      <c r="E11" s="10">
        <f t="shared" si="3"/>
        <v>1542.9184</v>
      </c>
      <c r="F11" s="10">
        <v>93.11087311573327</v>
      </c>
      <c r="H11" s="9">
        <f t="shared" si="4"/>
        <v>941.11680000000001</v>
      </c>
      <c r="J11" s="3">
        <f t="shared" si="5"/>
        <v>10</v>
      </c>
      <c r="K11" s="6">
        <v>97</v>
      </c>
      <c r="L11" s="10">
        <v>1542.9184</v>
      </c>
      <c r="M11" s="5">
        <f t="shared" si="0"/>
        <v>93.11087311573327</v>
      </c>
    </row>
    <row r="12" spans="1:23" x14ac:dyDescent="0.45">
      <c r="A12" s="3">
        <f t="shared" si="6"/>
        <v>11</v>
      </c>
      <c r="B12" s="3">
        <v>54</v>
      </c>
      <c r="C12" s="3">
        <f t="shared" si="1"/>
        <v>2916</v>
      </c>
      <c r="D12" s="16">
        <f t="shared" si="2"/>
        <v>-3.7199999999999989</v>
      </c>
      <c r="E12" s="10">
        <f t="shared" si="3"/>
        <v>13.838399999999991</v>
      </c>
      <c r="F12" s="10">
        <v>95.492084858920421</v>
      </c>
      <c r="H12" s="9">
        <f t="shared" si="4"/>
        <v>-587.96320000000003</v>
      </c>
      <c r="J12" s="3">
        <f t="shared" si="5"/>
        <v>11</v>
      </c>
      <c r="K12" s="6">
        <v>54</v>
      </c>
      <c r="L12" s="10">
        <v>13.838399999999991</v>
      </c>
      <c r="M12" s="5">
        <f t="shared" si="0"/>
        <v>95.492084858920421</v>
      </c>
      <c r="W12" s="17" t="s">
        <v>9</v>
      </c>
    </row>
    <row r="13" spans="1:23" x14ac:dyDescent="0.45">
      <c r="A13" s="3">
        <f t="shared" si="6"/>
        <v>12</v>
      </c>
      <c r="B13" s="3">
        <v>71</v>
      </c>
      <c r="C13" s="3">
        <f t="shared" si="1"/>
        <v>5041</v>
      </c>
      <c r="D13" s="16">
        <f t="shared" si="2"/>
        <v>13.280000000000001</v>
      </c>
      <c r="E13" s="10">
        <f t="shared" si="3"/>
        <v>176.35840000000002</v>
      </c>
      <c r="F13" s="10">
        <v>104.12413159165183</v>
      </c>
      <c r="H13" s="9">
        <f t="shared" si="4"/>
        <v>-425.44319999999999</v>
      </c>
      <c r="J13" s="3">
        <f t="shared" si="5"/>
        <v>12</v>
      </c>
      <c r="K13" s="6">
        <v>71</v>
      </c>
      <c r="L13" s="10">
        <v>176.35840000000002</v>
      </c>
      <c r="M13" s="5">
        <f t="shared" si="0"/>
        <v>104.12413159165183</v>
      </c>
    </row>
    <row r="14" spans="1:23" x14ac:dyDescent="0.45">
      <c r="A14" s="3">
        <f t="shared" si="6"/>
        <v>13</v>
      </c>
      <c r="B14" s="3">
        <v>42</v>
      </c>
      <c r="C14" s="3">
        <f t="shared" si="1"/>
        <v>1764</v>
      </c>
      <c r="D14" s="16">
        <f t="shared" si="2"/>
        <v>-15.719999999999999</v>
      </c>
      <c r="E14" s="10">
        <f t="shared" si="3"/>
        <v>247.11839999999995</v>
      </c>
      <c r="F14" s="10">
        <v>60.276512721420744</v>
      </c>
      <c r="H14" s="9">
        <f t="shared" si="4"/>
        <v>-354.68320000000006</v>
      </c>
      <c r="J14" s="3">
        <f t="shared" si="5"/>
        <v>13</v>
      </c>
      <c r="K14" s="6">
        <v>42</v>
      </c>
      <c r="L14" s="10">
        <v>247.11839999999995</v>
      </c>
      <c r="M14" s="5">
        <f t="shared" si="0"/>
        <v>60.276512721420744</v>
      </c>
    </row>
    <row r="15" spans="1:23" x14ac:dyDescent="0.45">
      <c r="A15" s="3">
        <f t="shared" si="6"/>
        <v>14</v>
      </c>
      <c r="B15" s="3">
        <v>21</v>
      </c>
      <c r="C15" s="3">
        <f t="shared" si="1"/>
        <v>441</v>
      </c>
      <c r="D15" s="16">
        <f t="shared" si="2"/>
        <v>-36.72</v>
      </c>
      <c r="E15" s="10">
        <f t="shared" si="3"/>
        <v>1348.3583999999998</v>
      </c>
      <c r="F15" s="10">
        <v>16.10917529486645</v>
      </c>
      <c r="H15" s="9">
        <f t="shared" si="4"/>
        <v>746.55679999999984</v>
      </c>
      <c r="J15" s="3">
        <f t="shared" si="5"/>
        <v>14</v>
      </c>
      <c r="K15" s="6">
        <v>21</v>
      </c>
      <c r="L15" s="10">
        <v>1348.3583999999998</v>
      </c>
      <c r="M15" s="5">
        <f t="shared" si="0"/>
        <v>16.10917529486645</v>
      </c>
      <c r="W15" s="17" t="s">
        <v>9</v>
      </c>
    </row>
    <row r="16" spans="1:23" x14ac:dyDescent="0.45">
      <c r="A16" s="3">
        <f t="shared" si="6"/>
        <v>15</v>
      </c>
      <c r="B16" s="3">
        <v>24</v>
      </c>
      <c r="C16" s="3">
        <f t="shared" si="1"/>
        <v>576</v>
      </c>
      <c r="D16" s="16">
        <f t="shared" si="2"/>
        <v>-33.72</v>
      </c>
      <c r="E16" s="10">
        <f t="shared" si="3"/>
        <v>1137.0383999999999</v>
      </c>
      <c r="F16" s="10">
        <v>18.79546783408907</v>
      </c>
      <c r="H16" s="9">
        <f t="shared" si="4"/>
        <v>535.2367999999999</v>
      </c>
      <c r="J16" s="3">
        <f t="shared" si="5"/>
        <v>15</v>
      </c>
      <c r="K16" s="6">
        <v>24</v>
      </c>
      <c r="L16" s="10">
        <v>1137.0383999999999</v>
      </c>
      <c r="M16" s="5">
        <f t="shared" si="0"/>
        <v>18.79546783408907</v>
      </c>
    </row>
    <row r="17" spans="1:13" x14ac:dyDescent="0.45">
      <c r="A17" s="3">
        <f t="shared" si="6"/>
        <v>16</v>
      </c>
      <c r="B17" s="3">
        <v>27</v>
      </c>
      <c r="C17" s="3">
        <f t="shared" si="1"/>
        <v>729</v>
      </c>
      <c r="D17" s="16">
        <f t="shared" si="2"/>
        <v>-30.72</v>
      </c>
      <c r="E17" s="10">
        <f t="shared" si="3"/>
        <v>943.71839999999997</v>
      </c>
      <c r="F17" s="10">
        <v>39.840031410271763</v>
      </c>
      <c r="H17" s="9">
        <f t="shared" si="4"/>
        <v>341.91679999999997</v>
      </c>
      <c r="J17" s="3">
        <f t="shared" si="5"/>
        <v>16</v>
      </c>
      <c r="K17" s="6">
        <v>27</v>
      </c>
      <c r="L17" s="10">
        <v>943.71839999999997</v>
      </c>
      <c r="M17" s="5">
        <f t="shared" si="0"/>
        <v>39.840031410271763</v>
      </c>
    </row>
    <row r="18" spans="1:13" x14ac:dyDescent="0.45">
      <c r="A18" s="3">
        <f t="shared" si="6"/>
        <v>17</v>
      </c>
      <c r="B18" s="3">
        <v>89</v>
      </c>
      <c r="C18" s="3">
        <f t="shared" si="1"/>
        <v>7921</v>
      </c>
      <c r="D18" s="16">
        <f t="shared" si="2"/>
        <v>31.28</v>
      </c>
      <c r="E18" s="10">
        <f t="shared" si="3"/>
        <v>978.43840000000012</v>
      </c>
      <c r="F18" s="10">
        <v>96.278579919370827</v>
      </c>
      <c r="H18" s="9">
        <f t="shared" si="4"/>
        <v>376.63680000000011</v>
      </c>
      <c r="J18" s="3">
        <f t="shared" si="5"/>
        <v>17</v>
      </c>
      <c r="K18" s="6">
        <v>89</v>
      </c>
      <c r="L18" s="10">
        <v>978.43840000000012</v>
      </c>
      <c r="M18" s="5">
        <f t="shared" si="0"/>
        <v>96.278579919370827</v>
      </c>
    </row>
    <row r="19" spans="1:13" x14ac:dyDescent="0.45">
      <c r="A19" s="3">
        <f t="shared" si="6"/>
        <v>18</v>
      </c>
      <c r="B19" s="3">
        <v>91</v>
      </c>
      <c r="C19" s="3">
        <f t="shared" si="1"/>
        <v>8281</v>
      </c>
      <c r="D19" s="16">
        <f t="shared" si="2"/>
        <v>33.28</v>
      </c>
      <c r="E19" s="10">
        <f t="shared" si="3"/>
        <v>1107.5584000000001</v>
      </c>
      <c r="F19" s="10">
        <v>97.676602033163661</v>
      </c>
      <c r="H19" s="9">
        <f t="shared" si="4"/>
        <v>505.75680000000011</v>
      </c>
      <c r="J19" s="3">
        <f t="shared" si="5"/>
        <v>18</v>
      </c>
      <c r="K19" s="6">
        <v>91</v>
      </c>
      <c r="L19" s="10">
        <v>1107.5584000000001</v>
      </c>
      <c r="M19" s="5">
        <f t="shared" si="0"/>
        <v>97.676602033163661</v>
      </c>
    </row>
    <row r="20" spans="1:13" x14ac:dyDescent="0.45">
      <c r="A20" s="3">
        <f t="shared" si="6"/>
        <v>19</v>
      </c>
      <c r="B20" s="3">
        <v>35</v>
      </c>
      <c r="C20" s="3">
        <f t="shared" si="1"/>
        <v>1225</v>
      </c>
      <c r="D20" s="16">
        <f t="shared" si="2"/>
        <v>-22.72</v>
      </c>
      <c r="E20" s="10">
        <f t="shared" si="3"/>
        <v>516.19839999999999</v>
      </c>
      <c r="F20" s="10">
        <v>56.446948169817908</v>
      </c>
      <c r="H20" s="9">
        <f t="shared" si="4"/>
        <v>-85.603200000000015</v>
      </c>
      <c r="J20" s="3">
        <f t="shared" si="5"/>
        <v>19</v>
      </c>
      <c r="K20" s="6">
        <v>35</v>
      </c>
      <c r="L20" s="10">
        <v>516.19839999999999</v>
      </c>
      <c r="M20" s="5">
        <f t="shared" si="0"/>
        <v>56.446948169817908</v>
      </c>
    </row>
    <row r="21" spans="1:13" x14ac:dyDescent="0.45">
      <c r="A21" s="3">
        <f t="shared" si="6"/>
        <v>20</v>
      </c>
      <c r="B21" s="3">
        <v>57</v>
      </c>
      <c r="C21" s="3">
        <f t="shared" si="1"/>
        <v>3249</v>
      </c>
      <c r="D21" s="16">
        <f t="shared" si="2"/>
        <v>-0.71999999999999886</v>
      </c>
      <c r="E21" s="10">
        <f t="shared" si="3"/>
        <v>0.51839999999999842</v>
      </c>
      <c r="F21" s="10">
        <v>86.678221329247478</v>
      </c>
      <c r="H21" s="9">
        <f t="shared" si="4"/>
        <v>-601.28319999999997</v>
      </c>
      <c r="J21" s="3">
        <f t="shared" si="5"/>
        <v>20</v>
      </c>
      <c r="K21" s="6">
        <v>57</v>
      </c>
      <c r="L21" s="10">
        <v>0.51839999999999842</v>
      </c>
      <c r="M21" s="5">
        <f t="shared" si="0"/>
        <v>86.678221329247478</v>
      </c>
    </row>
    <row r="22" spans="1:13" x14ac:dyDescent="0.45">
      <c r="A22" s="3">
        <f t="shared" si="6"/>
        <v>21</v>
      </c>
      <c r="B22" s="3">
        <v>35</v>
      </c>
      <c r="C22" s="3">
        <f t="shared" si="1"/>
        <v>1225</v>
      </c>
      <c r="D22" s="16">
        <f t="shared" si="2"/>
        <v>-22.72</v>
      </c>
      <c r="E22" s="10">
        <f t="shared" si="3"/>
        <v>516.19839999999999</v>
      </c>
      <c r="F22" s="10">
        <v>53.956711885970442</v>
      </c>
      <c r="H22" s="9">
        <f t="shared" si="4"/>
        <v>-85.603200000000015</v>
      </c>
      <c r="J22" s="3">
        <f t="shared" si="5"/>
        <v>21</v>
      </c>
      <c r="K22" s="6">
        <v>35</v>
      </c>
      <c r="L22" s="10">
        <v>516.19839999999999</v>
      </c>
      <c r="M22" s="5">
        <f t="shared" si="0"/>
        <v>53.956711885970442</v>
      </c>
    </row>
    <row r="23" spans="1:13" x14ac:dyDescent="0.45">
      <c r="A23" s="3">
        <f t="shared" si="6"/>
        <v>22</v>
      </c>
      <c r="B23" s="3">
        <v>64</v>
      </c>
      <c r="C23" s="3">
        <f t="shared" si="1"/>
        <v>4096</v>
      </c>
      <c r="D23" s="16">
        <f t="shared" si="2"/>
        <v>6.2800000000000011</v>
      </c>
      <c r="E23" s="10">
        <f t="shared" si="3"/>
        <v>39.438400000000016</v>
      </c>
      <c r="F23" s="10">
        <v>96.641730842388924</v>
      </c>
      <c r="H23" s="9">
        <f t="shared" si="4"/>
        <v>-562.36320000000001</v>
      </c>
      <c r="J23" s="3">
        <f t="shared" si="5"/>
        <v>22</v>
      </c>
      <c r="K23" s="6">
        <v>64</v>
      </c>
      <c r="L23" s="10">
        <v>39.438400000000016</v>
      </c>
      <c r="M23" s="5">
        <f t="shared" si="0"/>
        <v>96.641730842388924</v>
      </c>
    </row>
    <row r="24" spans="1:13" x14ac:dyDescent="0.45">
      <c r="A24" s="3">
        <f t="shared" si="6"/>
        <v>23</v>
      </c>
      <c r="B24" s="3">
        <v>73</v>
      </c>
      <c r="C24" s="3">
        <f t="shared" si="1"/>
        <v>5329</v>
      </c>
      <c r="D24" s="16">
        <f t="shared" si="2"/>
        <v>15.280000000000001</v>
      </c>
      <c r="E24" s="10">
        <f t="shared" si="3"/>
        <v>233.47840000000002</v>
      </c>
      <c r="F24" s="10">
        <v>106.57185394220403</v>
      </c>
      <c r="H24" s="9">
        <f t="shared" si="4"/>
        <v>-368.32319999999999</v>
      </c>
      <c r="J24" s="3">
        <f t="shared" si="5"/>
        <v>23</v>
      </c>
      <c r="K24" s="6">
        <v>73</v>
      </c>
      <c r="L24" s="10">
        <v>233.47840000000002</v>
      </c>
      <c r="M24" s="5">
        <f t="shared" si="0"/>
        <v>106.57185394220403</v>
      </c>
    </row>
    <row r="25" spans="1:13" x14ac:dyDescent="0.45">
      <c r="A25" s="3">
        <f t="shared" si="6"/>
        <v>24</v>
      </c>
      <c r="B25" s="3">
        <v>48</v>
      </c>
      <c r="C25" s="3">
        <f t="shared" si="1"/>
        <v>2304</v>
      </c>
      <c r="D25" s="16">
        <f t="shared" si="2"/>
        <v>-9.7199999999999989</v>
      </c>
      <c r="E25" s="10">
        <f t="shared" si="3"/>
        <v>94.478399999999979</v>
      </c>
      <c r="F25" s="10">
        <v>76.412950146705839</v>
      </c>
      <c r="H25" s="9">
        <f t="shared" si="4"/>
        <v>-507.32320000000004</v>
      </c>
      <c r="J25" s="3">
        <f t="shared" si="5"/>
        <v>24</v>
      </c>
      <c r="K25" s="6">
        <v>48</v>
      </c>
      <c r="L25" s="10">
        <v>94.478399999999979</v>
      </c>
      <c r="M25" s="5">
        <f t="shared" si="0"/>
        <v>76.412950146705839</v>
      </c>
    </row>
    <row r="26" spans="1:13" x14ac:dyDescent="0.45">
      <c r="A26" s="3">
        <f t="shared" si="6"/>
        <v>25</v>
      </c>
      <c r="B26" s="3">
        <v>30</v>
      </c>
      <c r="C26" s="3">
        <f t="shared" si="1"/>
        <v>900</v>
      </c>
      <c r="D26" s="16">
        <f t="shared" si="2"/>
        <v>-27.72</v>
      </c>
      <c r="E26" s="10">
        <f t="shared" si="3"/>
        <v>768.39839999999992</v>
      </c>
      <c r="F26" s="10">
        <v>35.79875975541654</v>
      </c>
      <c r="H26" s="9">
        <f t="shared" si="4"/>
        <v>166.59679999999992</v>
      </c>
      <c r="J26" s="3">
        <f t="shared" si="5"/>
        <v>25</v>
      </c>
      <c r="K26" s="6">
        <v>30</v>
      </c>
      <c r="L26" s="10">
        <v>768.39839999999992</v>
      </c>
      <c r="M26" s="5">
        <f t="shared" si="0"/>
        <v>35.79875975541654</v>
      </c>
    </row>
    <row r="27" spans="1:13" x14ac:dyDescent="0.45">
      <c r="A27" s="11" t="s">
        <v>7</v>
      </c>
      <c r="B27" s="12">
        <f>AVERAGE(B2:B26)</f>
        <v>57.72</v>
      </c>
      <c r="C27" s="12">
        <f>AVERAGE(C2:C26)</f>
        <v>3933.4</v>
      </c>
      <c r="D27" s="12">
        <f>AVERAGE(D2:D26)</f>
        <v>1.1368683772161603E-15</v>
      </c>
      <c r="E27" s="12">
        <f>AVERAGE(E2:E26)</f>
        <v>601.80160000000001</v>
      </c>
      <c r="F27" s="12">
        <f>AVERAGE(F2:F26)</f>
        <v>74.571073954709107</v>
      </c>
      <c r="H27" s="12">
        <f>AVERAGE(H2:H26)</f>
        <v>0</v>
      </c>
      <c r="I27" s="13"/>
      <c r="J27" s="14" t="s">
        <v>7</v>
      </c>
      <c r="K27" s="12">
        <f>AVERAGE(K2:K26)</f>
        <v>57.72</v>
      </c>
      <c r="L27" s="12">
        <f>AVERAGE(L2:L26)</f>
        <v>601.80160000000001</v>
      </c>
      <c r="M27" s="12">
        <f>AVERAGE(M2:M26)</f>
        <v>74.571073954709107</v>
      </c>
    </row>
    <row r="29" spans="1:13" x14ac:dyDescent="0.45">
      <c r="A29" s="2"/>
      <c r="B29" s="2"/>
      <c r="C29" s="2"/>
      <c r="D29" s="2"/>
      <c r="E29" s="2"/>
      <c r="F29" s="2"/>
      <c r="G29" s="2"/>
    </row>
    <row r="30" spans="1:13" x14ac:dyDescent="0.45">
      <c r="A30" s="2"/>
      <c r="B30" s="2"/>
      <c r="C30" s="2"/>
      <c r="D30" s="2"/>
      <c r="E30" s="2"/>
      <c r="F30" s="2"/>
      <c r="G30" s="2"/>
    </row>
  </sheetData>
  <phoneticPr fontId="3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2021-08-13T01:24:49Z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