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2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3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p\Documents\MAT2\新Juse\★MA_2021\★解析事例_解答(ダウンロード用)\"/>
    </mc:Choice>
  </mc:AlternateContent>
  <xr:revisionPtr revIDLastSave="0" documentId="13_ncr:1_{470771B4-10E5-4211-B36D-7B85DE8E26E8}" xr6:coauthVersionLast="47" xr6:coauthVersionMax="47" xr10:uidLastSave="{00000000-0000-0000-0000-000000000000}"/>
  <bookViews>
    <workbookView xWindow="-108" yWindow="-108" windowWidth="19416" windowHeight="10560" xr2:uid="{4C9271AC-01A1-4298-AAF4-0415710BC97A}"/>
  </bookViews>
  <sheets>
    <sheet name="データ" sheetId="1" r:id="rId1"/>
    <sheet name="相関係数" sheetId="5" r:id="rId2"/>
    <sheet name="解析結果" sheetId="12" r:id="rId3"/>
    <sheet name="7変数データ" sheetId="8" r:id="rId4"/>
    <sheet name="7変数　解析結果" sheetId="9" r:id="rId5"/>
    <sheet name="3変数解析結果とシミュレーション" sheetId="15" r:id="rId6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6" i="8" l="1"/>
  <c r="A37" i="8" s="1"/>
  <c r="A32" i="8"/>
  <c r="A33" i="8" s="1"/>
  <c r="A31" i="8"/>
  <c r="A30" i="8"/>
  <c r="H32" i="15"/>
  <c r="H31" i="15"/>
  <c r="H30" i="15"/>
  <c r="H29" i="15"/>
  <c r="H28" i="15"/>
  <c r="H27" i="15"/>
  <c r="E9" i="15"/>
  <c r="D9" i="15"/>
  <c r="D6" i="15"/>
  <c r="E9" i="9" l="1"/>
  <c r="D6" i="9"/>
  <c r="D9" i="9"/>
  <c r="D7" i="12"/>
  <c r="I25" i="8" l="1"/>
  <c r="H25" i="8"/>
  <c r="G25" i="8"/>
  <c r="F25" i="8"/>
  <c r="E25" i="8"/>
  <c r="D25" i="8"/>
  <c r="C25" i="8"/>
  <c r="B25" i="8"/>
  <c r="A5" i="8"/>
  <c r="A6" i="8" s="1"/>
  <c r="A7" i="8" s="1"/>
  <c r="A8" i="8" s="1"/>
  <c r="A9" i="8" s="1"/>
  <c r="A10" i="8" s="1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L25" i="1" l="1"/>
  <c r="K25" i="1"/>
  <c r="J25" i="1"/>
  <c r="I25" i="1"/>
  <c r="H25" i="1"/>
  <c r="G25" i="1"/>
  <c r="F25" i="1"/>
  <c r="E25" i="1"/>
  <c r="D25" i="1"/>
  <c r="C25" i="1"/>
  <c r="B25" i="1"/>
  <c r="A6" i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5" i="1"/>
</calcChain>
</file>

<file path=xl/sharedStrings.xml><?xml version="1.0" encoding="utf-8"?>
<sst xmlns="http://schemas.openxmlformats.org/spreadsheetml/2006/main" count="194" uniqueCount="102">
  <si>
    <r>
      <rPr>
        <sz val="11"/>
        <color theme="1"/>
        <rFont val="ＭＳ ゴシック"/>
        <family val="3"/>
        <charset val="128"/>
      </rPr>
      <t>平均電話注文数</t>
    </r>
    <r>
      <rPr>
        <sz val="11"/>
        <color theme="1"/>
        <rFont val="Times New Roman"/>
        <family val="1"/>
      </rPr>
      <t>(</t>
    </r>
    <r>
      <rPr>
        <sz val="11"/>
        <color theme="1"/>
        <rFont val="ＭＳ ゴシック"/>
        <family val="3"/>
        <charset val="128"/>
      </rPr>
      <t>件</t>
    </r>
    <r>
      <rPr>
        <sz val="11"/>
        <color theme="1"/>
        <rFont val="Times New Roman"/>
        <family val="1"/>
      </rPr>
      <t>)</t>
    </r>
    <rPh sb="0" eb="2">
      <t>ヘイキン</t>
    </rPh>
    <rPh sb="2" eb="4">
      <t>デンワ</t>
    </rPh>
    <rPh sb="4" eb="7">
      <t>チュウモンスウ</t>
    </rPh>
    <rPh sb="8" eb="9">
      <t>ケン</t>
    </rPh>
    <phoneticPr fontId="1"/>
  </si>
  <si>
    <r>
      <rPr>
        <sz val="11"/>
        <color theme="1"/>
        <rFont val="ＭＳ ゴシック"/>
        <family val="3"/>
        <charset val="128"/>
      </rPr>
      <t>時間当たりの正規社員数</t>
    </r>
    <r>
      <rPr>
        <sz val="11"/>
        <color theme="1"/>
        <rFont val="Times New Roman"/>
        <family val="1"/>
      </rPr>
      <t>(</t>
    </r>
    <r>
      <rPr>
        <sz val="11"/>
        <color theme="1"/>
        <rFont val="ＭＳ ゴシック"/>
        <family val="3"/>
        <charset val="128"/>
      </rPr>
      <t>人</t>
    </r>
    <r>
      <rPr>
        <sz val="11"/>
        <color theme="1"/>
        <rFont val="Times New Roman"/>
        <family val="1"/>
      </rPr>
      <t>)</t>
    </r>
    <rPh sb="0" eb="2">
      <t>ジカン</t>
    </rPh>
    <rPh sb="2" eb="3">
      <t>ア</t>
    </rPh>
    <rPh sb="6" eb="8">
      <t>セイキ</t>
    </rPh>
    <rPh sb="8" eb="10">
      <t>シャイン</t>
    </rPh>
    <rPh sb="10" eb="11">
      <t>スウ</t>
    </rPh>
    <rPh sb="12" eb="13">
      <t>ヒト</t>
    </rPh>
    <phoneticPr fontId="1"/>
  </si>
  <si>
    <r>
      <rPr>
        <sz val="11"/>
        <color theme="1"/>
        <rFont val="ＭＳ ゴシック"/>
        <family val="3"/>
        <charset val="128"/>
      </rPr>
      <t>時間当たりのアルバイト店員数</t>
    </r>
    <r>
      <rPr>
        <sz val="11"/>
        <color theme="1"/>
        <rFont val="Times New Roman"/>
        <family val="1"/>
      </rPr>
      <t>(</t>
    </r>
    <r>
      <rPr>
        <sz val="11"/>
        <color theme="1"/>
        <rFont val="ＭＳ ゴシック"/>
        <family val="3"/>
        <charset val="128"/>
      </rPr>
      <t>人</t>
    </r>
    <r>
      <rPr>
        <sz val="11"/>
        <color theme="1"/>
        <rFont val="Times New Roman"/>
        <family val="1"/>
      </rPr>
      <t>)</t>
    </r>
    <rPh sb="0" eb="2">
      <t>ジカン</t>
    </rPh>
    <rPh sb="2" eb="3">
      <t>ア</t>
    </rPh>
    <rPh sb="11" eb="13">
      <t>テンイン</t>
    </rPh>
    <rPh sb="13" eb="14">
      <t>スウ</t>
    </rPh>
    <rPh sb="15" eb="16">
      <t>ヒト</t>
    </rPh>
    <phoneticPr fontId="1"/>
  </si>
  <si>
    <r>
      <rPr>
        <sz val="11"/>
        <color theme="1"/>
        <rFont val="ＭＳ ゴシック"/>
        <family val="3"/>
        <charset val="128"/>
      </rPr>
      <t>従業員の延べ接客数</t>
    </r>
    <r>
      <rPr>
        <sz val="11"/>
        <color theme="1"/>
        <rFont val="Times New Roman"/>
        <family val="1"/>
      </rPr>
      <t>(</t>
    </r>
    <r>
      <rPr>
        <sz val="11"/>
        <color theme="1"/>
        <rFont val="ＭＳ ゴシック"/>
        <family val="3"/>
        <charset val="128"/>
      </rPr>
      <t>人</t>
    </r>
    <r>
      <rPr>
        <sz val="11"/>
        <color theme="1"/>
        <rFont val="Times New Roman"/>
        <family val="1"/>
      </rPr>
      <t>)</t>
    </r>
    <rPh sb="0" eb="3">
      <t>ジュウギョウイン</t>
    </rPh>
    <rPh sb="4" eb="5">
      <t>ノ</t>
    </rPh>
    <rPh sb="6" eb="8">
      <t>セッキャク</t>
    </rPh>
    <rPh sb="8" eb="9">
      <t>スウ</t>
    </rPh>
    <rPh sb="10" eb="11">
      <t>ヒト</t>
    </rPh>
    <phoneticPr fontId="1"/>
  </si>
  <si>
    <r>
      <rPr>
        <sz val="11"/>
        <color theme="1"/>
        <rFont val="ＭＳ ゴシック"/>
        <family val="3"/>
        <charset val="128"/>
      </rPr>
      <t>総店員数</t>
    </r>
    <r>
      <rPr>
        <sz val="11"/>
        <color theme="1"/>
        <rFont val="Times New Roman"/>
        <family val="1"/>
      </rPr>
      <t>(</t>
    </r>
    <r>
      <rPr>
        <sz val="11"/>
        <color theme="1"/>
        <rFont val="ＭＳ ゴシック"/>
        <family val="3"/>
        <charset val="128"/>
      </rPr>
      <t>人</t>
    </r>
    <r>
      <rPr>
        <sz val="11"/>
        <color theme="1"/>
        <rFont val="Times New Roman"/>
        <family val="1"/>
      </rPr>
      <t>)</t>
    </r>
    <rPh sb="0" eb="1">
      <t>ソウ</t>
    </rPh>
    <rPh sb="1" eb="3">
      <t>テンイン</t>
    </rPh>
    <rPh sb="3" eb="4">
      <t>スウ</t>
    </rPh>
    <rPh sb="5" eb="6">
      <t>ヒト</t>
    </rPh>
    <phoneticPr fontId="1"/>
  </si>
  <si>
    <r>
      <rPr>
        <sz val="11"/>
        <color theme="1"/>
        <rFont val="ＭＳ ゴシック"/>
        <family val="3"/>
        <charset val="128"/>
      </rPr>
      <t>広告宣伝費</t>
    </r>
    <r>
      <rPr>
        <sz val="11"/>
        <color theme="1"/>
        <rFont val="Times New Roman"/>
        <family val="1"/>
      </rPr>
      <t>(</t>
    </r>
    <r>
      <rPr>
        <sz val="11"/>
        <color theme="1"/>
        <rFont val="ＭＳ ゴシック"/>
        <family val="3"/>
        <charset val="128"/>
      </rPr>
      <t>万円／週</t>
    </r>
    <r>
      <rPr>
        <sz val="11"/>
        <color theme="1"/>
        <rFont val="Times New Roman"/>
        <family val="1"/>
      </rPr>
      <t>)</t>
    </r>
    <rPh sb="0" eb="2">
      <t>コウコク</t>
    </rPh>
    <rPh sb="2" eb="5">
      <t>センデンヒ</t>
    </rPh>
    <rPh sb="6" eb="8">
      <t>マンエン</t>
    </rPh>
    <rPh sb="9" eb="10">
      <t>シュウ</t>
    </rPh>
    <phoneticPr fontId="1"/>
  </si>
  <si>
    <r>
      <rPr>
        <sz val="11"/>
        <color theme="1"/>
        <rFont val="ＭＳ ゴシック"/>
        <family val="3"/>
        <charset val="128"/>
      </rPr>
      <t>チラシ配布数</t>
    </r>
    <r>
      <rPr>
        <sz val="11"/>
        <color theme="1"/>
        <rFont val="Times New Roman"/>
        <family val="1"/>
      </rPr>
      <t>(</t>
    </r>
    <r>
      <rPr>
        <sz val="11"/>
        <color theme="1"/>
        <rFont val="ＭＳ ゴシック"/>
        <family val="3"/>
        <charset val="128"/>
      </rPr>
      <t>百枚／週</t>
    </r>
    <r>
      <rPr>
        <sz val="11"/>
        <color theme="1"/>
        <rFont val="Times New Roman"/>
        <family val="1"/>
      </rPr>
      <t>)</t>
    </r>
    <rPh sb="3" eb="5">
      <t>ハイフ</t>
    </rPh>
    <rPh sb="5" eb="6">
      <t>スウ</t>
    </rPh>
    <rPh sb="7" eb="8">
      <t>ヒャク</t>
    </rPh>
    <rPh sb="8" eb="9">
      <t>マイ</t>
    </rPh>
    <rPh sb="10" eb="11">
      <t>シュウ</t>
    </rPh>
    <phoneticPr fontId="1"/>
  </si>
  <si>
    <r>
      <rPr>
        <sz val="11"/>
        <color theme="1"/>
        <rFont val="ＭＳ ゴシック"/>
        <family val="3"/>
        <charset val="128"/>
      </rPr>
      <t>配達件数</t>
    </r>
    <r>
      <rPr>
        <sz val="11"/>
        <color theme="1"/>
        <rFont val="Times New Roman"/>
        <family val="1"/>
      </rPr>
      <t>(</t>
    </r>
    <r>
      <rPr>
        <sz val="11"/>
        <color theme="1"/>
        <rFont val="ＭＳ ゴシック"/>
        <family val="3"/>
        <charset val="128"/>
      </rPr>
      <t>件</t>
    </r>
    <r>
      <rPr>
        <sz val="11"/>
        <color theme="1"/>
        <rFont val="Times New Roman"/>
        <family val="1"/>
      </rPr>
      <t>)</t>
    </r>
    <rPh sb="0" eb="2">
      <t>ハイタツ</t>
    </rPh>
    <rPh sb="2" eb="4">
      <t>ケンスウ</t>
    </rPh>
    <phoneticPr fontId="1"/>
  </si>
  <si>
    <r>
      <rPr>
        <sz val="11"/>
        <color theme="1"/>
        <rFont val="ＭＳ ゴシック"/>
        <family val="3"/>
        <charset val="128"/>
      </rPr>
      <t>キャンペーンの有無</t>
    </r>
    <rPh sb="7" eb="9">
      <t>ウム</t>
    </rPh>
    <phoneticPr fontId="1"/>
  </si>
  <si>
    <r>
      <rPr>
        <sz val="11"/>
        <color theme="1"/>
        <rFont val="ＭＳ ゴシック"/>
        <family val="3"/>
        <charset val="128"/>
      </rPr>
      <t>売り上げ高</t>
    </r>
    <r>
      <rPr>
        <sz val="11"/>
        <color theme="1"/>
        <rFont val="Times New Roman"/>
        <family val="1"/>
      </rPr>
      <t>(</t>
    </r>
    <r>
      <rPr>
        <sz val="11"/>
        <color theme="1"/>
        <rFont val="ＭＳ ゴシック"/>
        <family val="3"/>
        <charset val="128"/>
      </rPr>
      <t>万円／日</t>
    </r>
    <r>
      <rPr>
        <sz val="11"/>
        <color theme="1"/>
        <rFont val="Times New Roman"/>
        <family val="1"/>
      </rPr>
      <t>)</t>
    </r>
    <rPh sb="0" eb="1">
      <t>ウ</t>
    </rPh>
    <rPh sb="2" eb="3">
      <t>ア</t>
    </rPh>
    <rPh sb="4" eb="5">
      <t>ダカ</t>
    </rPh>
    <rPh sb="6" eb="8">
      <t>マンエン</t>
    </rPh>
    <rPh sb="9" eb="10">
      <t>ニチ</t>
    </rPh>
    <phoneticPr fontId="1"/>
  </si>
  <si>
    <r>
      <rPr>
        <sz val="11"/>
        <color theme="1"/>
        <rFont val="ＭＳ ゴシック"/>
        <family val="3"/>
        <charset val="128"/>
      </rPr>
      <t>店舗</t>
    </r>
    <r>
      <rPr>
        <sz val="11"/>
        <color theme="1"/>
        <rFont val="Times New Roman"/>
        <family val="1"/>
      </rPr>
      <t>№</t>
    </r>
    <rPh sb="0" eb="2">
      <t>テンポ</t>
    </rPh>
    <phoneticPr fontId="1"/>
  </si>
  <si>
    <r>
      <rPr>
        <sz val="11"/>
        <color theme="1"/>
        <rFont val="ＭＳ ゴシック"/>
        <family val="3"/>
        <charset val="128"/>
      </rPr>
      <t>実営業時間</t>
    </r>
    <r>
      <rPr>
        <sz val="11"/>
        <color theme="1"/>
        <rFont val="Times New Roman"/>
        <family val="1"/>
      </rPr>
      <t>(</t>
    </r>
    <r>
      <rPr>
        <i/>
        <sz val="11"/>
        <color theme="1"/>
        <rFont val="Times New Roman"/>
        <family val="1"/>
      </rPr>
      <t>h</t>
    </r>
    <r>
      <rPr>
        <sz val="11"/>
        <color theme="1"/>
        <rFont val="Times New Roman"/>
        <family val="1"/>
      </rPr>
      <t>)</t>
    </r>
    <rPh sb="0" eb="1">
      <t>ジツ</t>
    </rPh>
    <rPh sb="1" eb="3">
      <t>エイギョウ</t>
    </rPh>
    <rPh sb="3" eb="5">
      <t>ジカン</t>
    </rPh>
    <phoneticPr fontId="1"/>
  </si>
  <si>
    <t>平均</t>
    <rPh sb="0" eb="2">
      <t>ヘイキン</t>
    </rPh>
    <phoneticPr fontId="1"/>
  </si>
  <si>
    <t xml:space="preserve">t </t>
  </si>
  <si>
    <r>
      <rPr>
        <sz val="11"/>
        <color theme="1"/>
        <rFont val="ＭＳ ゴシック"/>
        <family val="3"/>
        <charset val="128"/>
      </rPr>
      <t>概要</t>
    </r>
  </si>
  <si>
    <r>
      <rPr>
        <sz val="11"/>
        <color theme="1"/>
        <rFont val="ＭＳ ゴシック"/>
        <family val="3"/>
        <charset val="128"/>
      </rPr>
      <t>回帰統計</t>
    </r>
  </si>
  <si>
    <r>
      <rPr>
        <sz val="11"/>
        <color theme="1"/>
        <rFont val="ＭＳ ゴシック"/>
        <family val="3"/>
        <charset val="128"/>
      </rPr>
      <t>標準誤差</t>
    </r>
  </si>
  <si>
    <r>
      <rPr>
        <sz val="11"/>
        <color theme="1"/>
        <rFont val="ＭＳ ゴシック"/>
        <family val="3"/>
        <charset val="128"/>
      </rPr>
      <t>観測数</t>
    </r>
  </si>
  <si>
    <r>
      <rPr>
        <sz val="11"/>
        <color theme="1"/>
        <rFont val="ＭＳ ゴシック"/>
        <family val="3"/>
        <charset val="128"/>
      </rPr>
      <t>分散分析表</t>
    </r>
  </si>
  <si>
    <r>
      <rPr>
        <sz val="11"/>
        <color theme="1"/>
        <rFont val="ＭＳ ゴシック"/>
        <family val="3"/>
        <charset val="128"/>
      </rPr>
      <t>自由度</t>
    </r>
  </si>
  <si>
    <r>
      <rPr>
        <sz val="11"/>
        <color theme="1"/>
        <rFont val="ＭＳ ゴシック"/>
        <family val="3"/>
        <charset val="128"/>
      </rPr>
      <t>変動</t>
    </r>
  </si>
  <si>
    <r>
      <rPr>
        <sz val="11"/>
        <color theme="1"/>
        <rFont val="ＭＳ ゴシック"/>
        <family val="3"/>
        <charset val="128"/>
      </rPr>
      <t>分散</t>
    </r>
  </si>
  <si>
    <r>
      <rPr>
        <sz val="6"/>
        <color theme="1"/>
        <rFont val="ＭＳ ゴシック"/>
        <family val="3"/>
        <charset val="128"/>
      </rPr>
      <t>観測された分散比</t>
    </r>
  </si>
  <si>
    <r>
      <rPr>
        <sz val="11"/>
        <color theme="1"/>
        <rFont val="ＭＳ ゴシック"/>
        <family val="3"/>
        <charset val="128"/>
      </rPr>
      <t>回帰</t>
    </r>
  </si>
  <si>
    <r>
      <rPr>
        <sz val="11"/>
        <color theme="1"/>
        <rFont val="ＭＳ ゴシック"/>
        <family val="3"/>
        <charset val="128"/>
      </rPr>
      <t>残差</t>
    </r>
  </si>
  <si>
    <r>
      <rPr>
        <sz val="11"/>
        <color theme="1"/>
        <rFont val="ＭＳ ゴシック"/>
        <family val="3"/>
        <charset val="128"/>
      </rPr>
      <t>合計</t>
    </r>
  </si>
  <si>
    <r>
      <rPr>
        <sz val="11"/>
        <color theme="1"/>
        <rFont val="ＭＳ ゴシック"/>
        <family val="3"/>
        <charset val="128"/>
      </rPr>
      <t>係数</t>
    </r>
  </si>
  <si>
    <r>
      <t>P-</t>
    </r>
    <r>
      <rPr>
        <sz val="11"/>
        <color theme="1"/>
        <rFont val="ＭＳ ゴシック"/>
        <family val="3"/>
        <charset val="128"/>
      </rPr>
      <t>値</t>
    </r>
  </si>
  <si>
    <r>
      <rPr>
        <sz val="11"/>
        <color theme="1"/>
        <rFont val="ＭＳ ゴシック"/>
        <family val="3"/>
        <charset val="128"/>
      </rPr>
      <t>残差出力</t>
    </r>
  </si>
  <si>
    <r>
      <rPr>
        <sz val="11"/>
        <color theme="1"/>
        <rFont val="ＭＳ ゴシック"/>
        <family val="3"/>
        <charset val="128"/>
      </rPr>
      <t>観測値</t>
    </r>
  </si>
  <si>
    <r>
      <rPr>
        <sz val="11"/>
        <color theme="1"/>
        <rFont val="ＭＳ ゴシック"/>
        <family val="3"/>
        <charset val="128"/>
      </rPr>
      <t>重相関</t>
    </r>
    <r>
      <rPr>
        <sz val="11"/>
        <color theme="1"/>
        <rFont val="Times New Roman"/>
        <family val="1"/>
      </rPr>
      <t xml:space="preserve"> R</t>
    </r>
  </si>
  <si>
    <r>
      <rPr>
        <sz val="11"/>
        <color theme="1"/>
        <rFont val="ＭＳ ゴシック"/>
        <family val="3"/>
        <charset val="128"/>
      </rPr>
      <t>重決定</t>
    </r>
    <r>
      <rPr>
        <sz val="11"/>
        <color theme="1"/>
        <rFont val="Times New Roman"/>
        <family val="1"/>
      </rPr>
      <t xml:space="preserve"> R2</t>
    </r>
  </si>
  <si>
    <r>
      <rPr>
        <sz val="11"/>
        <color theme="1"/>
        <rFont val="ＭＳ ゴシック"/>
        <family val="3"/>
        <charset val="128"/>
      </rPr>
      <t>補正</t>
    </r>
    <r>
      <rPr>
        <sz val="11"/>
        <color theme="1"/>
        <rFont val="Times New Roman"/>
        <family val="1"/>
      </rPr>
      <t xml:space="preserve"> R2</t>
    </r>
  </si>
  <si>
    <r>
      <rPr>
        <sz val="11"/>
        <color theme="1"/>
        <rFont val="ＭＳ ゴシック"/>
        <family val="3"/>
        <charset val="128"/>
      </rPr>
      <t>有意</t>
    </r>
    <r>
      <rPr>
        <sz val="11"/>
        <color theme="1"/>
        <rFont val="Times New Roman"/>
        <family val="1"/>
      </rPr>
      <t xml:space="preserve"> F</t>
    </r>
  </si>
  <si>
    <r>
      <rPr>
        <sz val="11"/>
        <color theme="1"/>
        <rFont val="ＭＳ ゴシック"/>
        <family val="3"/>
        <charset val="128"/>
      </rPr>
      <t>下限</t>
    </r>
    <r>
      <rPr>
        <sz val="11"/>
        <color theme="1"/>
        <rFont val="Times New Roman"/>
        <family val="1"/>
      </rPr>
      <t xml:space="preserve"> 95%</t>
    </r>
  </si>
  <si>
    <r>
      <rPr>
        <sz val="11"/>
        <color theme="1"/>
        <rFont val="ＭＳ ゴシック"/>
        <family val="3"/>
        <charset val="128"/>
      </rPr>
      <t>上限</t>
    </r>
    <r>
      <rPr>
        <sz val="11"/>
        <color theme="1"/>
        <rFont val="Times New Roman"/>
        <family val="1"/>
      </rPr>
      <t xml:space="preserve"> 95%</t>
    </r>
  </si>
  <si>
    <r>
      <rPr>
        <sz val="11"/>
        <color theme="1"/>
        <rFont val="ＭＳ ゴシック"/>
        <family val="3"/>
        <charset val="128"/>
      </rPr>
      <t>下限</t>
    </r>
    <r>
      <rPr>
        <sz val="11"/>
        <color theme="1"/>
        <rFont val="Times New Roman"/>
        <family val="1"/>
      </rPr>
      <t xml:space="preserve"> 95.0%</t>
    </r>
  </si>
  <si>
    <r>
      <rPr>
        <sz val="11"/>
        <color theme="1"/>
        <rFont val="ＭＳ ゴシック"/>
        <family val="3"/>
        <charset val="128"/>
      </rPr>
      <t>上限</t>
    </r>
    <r>
      <rPr>
        <sz val="11"/>
        <color theme="1"/>
        <rFont val="Times New Roman"/>
        <family val="1"/>
      </rPr>
      <t xml:space="preserve"> 95.0%</t>
    </r>
  </si>
  <si>
    <t>変数№→</t>
    <rPh sb="0" eb="2">
      <t>ヘンスウ</t>
    </rPh>
    <phoneticPr fontId="1"/>
  </si>
  <si>
    <t>y</t>
    <phoneticPr fontId="1"/>
  </si>
  <si>
    <r>
      <rPr>
        <sz val="8"/>
        <color theme="1"/>
        <rFont val="ＭＳ ゴシック"/>
        <family val="3"/>
        <charset val="128"/>
      </rPr>
      <t>キャンペーンの有無</t>
    </r>
  </si>
  <si>
    <r>
      <rPr>
        <sz val="8"/>
        <color theme="1"/>
        <rFont val="ＭＳ ゴシック"/>
        <family val="3"/>
        <charset val="128"/>
      </rPr>
      <t>平均電話注文数</t>
    </r>
    <r>
      <rPr>
        <sz val="8"/>
        <color theme="1"/>
        <rFont val="Times New Roman"/>
        <family val="1"/>
      </rPr>
      <t>(</t>
    </r>
    <r>
      <rPr>
        <sz val="8"/>
        <color theme="1"/>
        <rFont val="ＭＳ ゴシック"/>
        <family val="3"/>
        <charset val="128"/>
      </rPr>
      <t>件</t>
    </r>
    <r>
      <rPr>
        <sz val="8"/>
        <color theme="1"/>
        <rFont val="Times New Roman"/>
        <family val="1"/>
      </rPr>
      <t>)</t>
    </r>
  </si>
  <si>
    <r>
      <rPr>
        <sz val="8"/>
        <color theme="1"/>
        <rFont val="ＭＳ ゴシック"/>
        <family val="3"/>
        <charset val="128"/>
      </rPr>
      <t>時間当たりの正規社員数</t>
    </r>
    <r>
      <rPr>
        <sz val="8"/>
        <color theme="1"/>
        <rFont val="Times New Roman"/>
        <family val="1"/>
      </rPr>
      <t>(</t>
    </r>
    <r>
      <rPr>
        <sz val="8"/>
        <color theme="1"/>
        <rFont val="ＭＳ ゴシック"/>
        <family val="3"/>
        <charset val="128"/>
      </rPr>
      <t>人</t>
    </r>
    <r>
      <rPr>
        <sz val="8"/>
        <color theme="1"/>
        <rFont val="Times New Roman"/>
        <family val="1"/>
      </rPr>
      <t>)</t>
    </r>
  </si>
  <si>
    <r>
      <rPr>
        <sz val="8"/>
        <color theme="1"/>
        <rFont val="ＭＳ ゴシック"/>
        <family val="3"/>
        <charset val="128"/>
      </rPr>
      <t>時間当たりのアルバイト店員数</t>
    </r>
    <r>
      <rPr>
        <sz val="8"/>
        <color theme="1"/>
        <rFont val="Times New Roman"/>
        <family val="1"/>
      </rPr>
      <t>(</t>
    </r>
    <r>
      <rPr>
        <sz val="8"/>
        <color theme="1"/>
        <rFont val="ＭＳ ゴシック"/>
        <family val="3"/>
        <charset val="128"/>
      </rPr>
      <t>人</t>
    </r>
    <r>
      <rPr>
        <sz val="8"/>
        <color theme="1"/>
        <rFont val="Times New Roman"/>
        <family val="1"/>
      </rPr>
      <t>)</t>
    </r>
  </si>
  <si>
    <r>
      <rPr>
        <sz val="8"/>
        <color theme="1"/>
        <rFont val="ＭＳ ゴシック"/>
        <family val="3"/>
        <charset val="128"/>
      </rPr>
      <t>実営業時間</t>
    </r>
    <r>
      <rPr>
        <sz val="8"/>
        <color theme="1"/>
        <rFont val="Times New Roman"/>
        <family val="1"/>
      </rPr>
      <t>(h)</t>
    </r>
  </si>
  <si>
    <r>
      <rPr>
        <sz val="8"/>
        <color theme="1"/>
        <rFont val="ＭＳ ゴシック"/>
        <family val="3"/>
        <charset val="128"/>
      </rPr>
      <t>従業員の延べ接客数</t>
    </r>
    <r>
      <rPr>
        <sz val="8"/>
        <color theme="1"/>
        <rFont val="Times New Roman"/>
        <family val="1"/>
      </rPr>
      <t>(</t>
    </r>
    <r>
      <rPr>
        <sz val="8"/>
        <color theme="1"/>
        <rFont val="ＭＳ ゴシック"/>
        <family val="3"/>
        <charset val="128"/>
      </rPr>
      <t>人</t>
    </r>
    <r>
      <rPr>
        <sz val="8"/>
        <color theme="1"/>
        <rFont val="Times New Roman"/>
        <family val="1"/>
      </rPr>
      <t>)</t>
    </r>
  </si>
  <si>
    <r>
      <rPr>
        <sz val="8"/>
        <color theme="1"/>
        <rFont val="ＭＳ ゴシック"/>
        <family val="3"/>
        <charset val="128"/>
      </rPr>
      <t>総店員数</t>
    </r>
    <r>
      <rPr>
        <sz val="8"/>
        <color theme="1"/>
        <rFont val="Times New Roman"/>
        <family val="1"/>
      </rPr>
      <t>(</t>
    </r>
    <r>
      <rPr>
        <sz val="8"/>
        <color theme="1"/>
        <rFont val="ＭＳ ゴシック"/>
        <family val="3"/>
        <charset val="128"/>
      </rPr>
      <t>人</t>
    </r>
    <r>
      <rPr>
        <sz val="8"/>
        <color theme="1"/>
        <rFont val="Times New Roman"/>
        <family val="1"/>
      </rPr>
      <t>)</t>
    </r>
  </si>
  <si>
    <r>
      <rPr>
        <sz val="8"/>
        <color theme="1"/>
        <rFont val="ＭＳ ゴシック"/>
        <family val="3"/>
        <charset val="128"/>
      </rPr>
      <t>広告宣伝費</t>
    </r>
    <r>
      <rPr>
        <sz val="8"/>
        <color theme="1"/>
        <rFont val="Times New Roman"/>
        <family val="1"/>
      </rPr>
      <t>(</t>
    </r>
    <r>
      <rPr>
        <sz val="8"/>
        <color theme="1"/>
        <rFont val="ＭＳ ゴシック"/>
        <family val="3"/>
        <charset val="128"/>
      </rPr>
      <t>万円／週</t>
    </r>
    <r>
      <rPr>
        <sz val="8"/>
        <color theme="1"/>
        <rFont val="Times New Roman"/>
        <family val="1"/>
      </rPr>
      <t>)</t>
    </r>
  </si>
  <si>
    <r>
      <rPr>
        <sz val="8"/>
        <color theme="1"/>
        <rFont val="ＭＳ ゴシック"/>
        <family val="3"/>
        <charset val="128"/>
      </rPr>
      <t>チラシ配布数</t>
    </r>
    <r>
      <rPr>
        <sz val="8"/>
        <color theme="1"/>
        <rFont val="Times New Roman"/>
        <family val="1"/>
      </rPr>
      <t>(</t>
    </r>
    <r>
      <rPr>
        <sz val="8"/>
        <color theme="1"/>
        <rFont val="ＭＳ ゴシック"/>
        <family val="3"/>
        <charset val="128"/>
      </rPr>
      <t>百枚／週</t>
    </r>
    <r>
      <rPr>
        <sz val="8"/>
        <color theme="1"/>
        <rFont val="Times New Roman"/>
        <family val="1"/>
      </rPr>
      <t>)</t>
    </r>
  </si>
  <si>
    <r>
      <rPr>
        <sz val="8"/>
        <color theme="1"/>
        <rFont val="ＭＳ ゴシック"/>
        <family val="3"/>
        <charset val="128"/>
      </rPr>
      <t>配達件数</t>
    </r>
    <r>
      <rPr>
        <sz val="8"/>
        <color theme="1"/>
        <rFont val="Times New Roman"/>
        <family val="1"/>
      </rPr>
      <t>(</t>
    </r>
    <r>
      <rPr>
        <sz val="8"/>
        <color theme="1"/>
        <rFont val="ＭＳ ゴシック"/>
        <family val="3"/>
        <charset val="128"/>
      </rPr>
      <t>件</t>
    </r>
    <r>
      <rPr>
        <sz val="8"/>
        <color theme="1"/>
        <rFont val="Times New Roman"/>
        <family val="1"/>
      </rPr>
      <t>)</t>
    </r>
  </si>
  <si>
    <r>
      <rPr>
        <sz val="8"/>
        <color theme="1"/>
        <rFont val="ＭＳ ゴシック"/>
        <family val="3"/>
        <charset val="128"/>
      </rPr>
      <t>売り上げ高</t>
    </r>
    <r>
      <rPr>
        <sz val="8"/>
        <color theme="1"/>
        <rFont val="Times New Roman"/>
        <family val="1"/>
      </rPr>
      <t>(</t>
    </r>
    <r>
      <rPr>
        <sz val="8"/>
        <color theme="1"/>
        <rFont val="ＭＳ ゴシック"/>
        <family val="3"/>
        <charset val="128"/>
      </rPr>
      <t>万円／日</t>
    </r>
    <r>
      <rPr>
        <sz val="8"/>
        <color theme="1"/>
        <rFont val="Times New Roman"/>
        <family val="1"/>
      </rPr>
      <t>)</t>
    </r>
  </si>
  <si>
    <r>
      <rPr>
        <sz val="11"/>
        <color theme="1"/>
        <rFont val="ＭＳ ゴシック"/>
        <family val="3"/>
        <charset val="128"/>
      </rPr>
      <t>予測値</t>
    </r>
    <r>
      <rPr>
        <sz val="11"/>
        <color theme="1"/>
        <rFont val="Times New Roman"/>
        <family val="1"/>
      </rPr>
      <t xml:space="preserve">: </t>
    </r>
    <r>
      <rPr>
        <sz val="11"/>
        <color theme="1"/>
        <rFont val="ＭＳ ゴシック"/>
        <family val="3"/>
        <charset val="128"/>
      </rPr>
      <t>売り上げ高</t>
    </r>
    <r>
      <rPr>
        <sz val="11"/>
        <color theme="1"/>
        <rFont val="Times New Roman"/>
        <family val="1"/>
      </rPr>
      <t>(</t>
    </r>
    <r>
      <rPr>
        <sz val="11"/>
        <color theme="1"/>
        <rFont val="ＭＳ ゴシック"/>
        <family val="3"/>
        <charset val="128"/>
      </rPr>
      <t>万円／日</t>
    </r>
    <r>
      <rPr>
        <sz val="11"/>
        <color theme="1"/>
        <rFont val="Times New Roman"/>
        <family val="1"/>
      </rPr>
      <t>)</t>
    </r>
  </si>
  <si>
    <r>
      <rPr>
        <sz val="6"/>
        <color theme="1"/>
        <rFont val="ＭＳ ゴシック"/>
        <family val="3"/>
        <charset val="128"/>
      </rPr>
      <t>予測値</t>
    </r>
    <r>
      <rPr>
        <sz val="6"/>
        <color theme="1"/>
        <rFont val="Times New Roman"/>
        <family val="1"/>
      </rPr>
      <t xml:space="preserve">: </t>
    </r>
    <r>
      <rPr>
        <sz val="6"/>
        <color theme="1"/>
        <rFont val="ＭＳ ゴシック"/>
        <family val="3"/>
        <charset val="128"/>
      </rPr>
      <t>売り上げ高</t>
    </r>
    <r>
      <rPr>
        <sz val="6"/>
        <color theme="1"/>
        <rFont val="Times New Roman"/>
        <family val="1"/>
      </rPr>
      <t>(</t>
    </r>
    <r>
      <rPr>
        <sz val="6"/>
        <color theme="1"/>
        <rFont val="ＭＳ ゴシック"/>
        <family val="3"/>
        <charset val="128"/>
      </rPr>
      <t>万円／日</t>
    </r>
    <r>
      <rPr>
        <sz val="6"/>
        <color theme="1"/>
        <rFont val="Times New Roman"/>
        <family val="1"/>
      </rPr>
      <t>)</t>
    </r>
  </si>
  <si>
    <r>
      <rPr>
        <sz val="11"/>
        <color theme="1"/>
        <rFont val="ＭＳ 明朝"/>
        <family val="1"/>
        <charset val="128"/>
      </rPr>
      <t>概要</t>
    </r>
  </si>
  <si>
    <r>
      <rPr>
        <sz val="11"/>
        <color theme="1"/>
        <rFont val="ＭＳ 明朝"/>
        <family val="1"/>
        <charset val="128"/>
      </rPr>
      <t>回帰統計</t>
    </r>
  </si>
  <si>
    <r>
      <rPr>
        <sz val="11"/>
        <color theme="1"/>
        <rFont val="ＭＳ 明朝"/>
        <family val="1"/>
        <charset val="128"/>
      </rPr>
      <t>標準誤差</t>
    </r>
  </si>
  <si>
    <r>
      <rPr>
        <sz val="11"/>
        <color theme="1"/>
        <rFont val="ＭＳ 明朝"/>
        <family val="1"/>
        <charset val="128"/>
      </rPr>
      <t>観測数</t>
    </r>
  </si>
  <si>
    <r>
      <rPr>
        <sz val="11"/>
        <color theme="1"/>
        <rFont val="ＭＳ 明朝"/>
        <family val="1"/>
        <charset val="128"/>
      </rPr>
      <t>分散分析表</t>
    </r>
  </si>
  <si>
    <r>
      <rPr>
        <sz val="11"/>
        <color theme="1"/>
        <rFont val="ＭＳ 明朝"/>
        <family val="1"/>
        <charset val="128"/>
      </rPr>
      <t>自由度</t>
    </r>
  </si>
  <si>
    <r>
      <rPr>
        <sz val="11"/>
        <color theme="1"/>
        <rFont val="ＭＳ 明朝"/>
        <family val="1"/>
        <charset val="128"/>
      </rPr>
      <t>変動</t>
    </r>
  </si>
  <si>
    <r>
      <rPr>
        <sz val="11"/>
        <color theme="1"/>
        <rFont val="ＭＳ 明朝"/>
        <family val="1"/>
        <charset val="128"/>
      </rPr>
      <t>分散</t>
    </r>
  </si>
  <si>
    <r>
      <rPr>
        <sz val="11"/>
        <color theme="1"/>
        <rFont val="ＭＳ 明朝"/>
        <family val="1"/>
        <charset val="128"/>
      </rPr>
      <t>回帰</t>
    </r>
  </si>
  <si>
    <r>
      <rPr>
        <sz val="11"/>
        <color theme="1"/>
        <rFont val="ＭＳ 明朝"/>
        <family val="1"/>
        <charset val="128"/>
      </rPr>
      <t>残差</t>
    </r>
  </si>
  <si>
    <r>
      <rPr>
        <sz val="11"/>
        <color theme="1"/>
        <rFont val="ＭＳ 明朝"/>
        <family val="1"/>
        <charset val="128"/>
      </rPr>
      <t>合計</t>
    </r>
  </si>
  <si>
    <r>
      <rPr>
        <sz val="11"/>
        <color theme="1"/>
        <rFont val="ＭＳ 明朝"/>
        <family val="1"/>
        <charset val="128"/>
      </rPr>
      <t>係数</t>
    </r>
  </si>
  <si>
    <r>
      <t>P-</t>
    </r>
    <r>
      <rPr>
        <sz val="11"/>
        <color theme="1"/>
        <rFont val="ＭＳ 明朝"/>
        <family val="1"/>
        <charset val="128"/>
      </rPr>
      <t>値</t>
    </r>
  </si>
  <si>
    <r>
      <rPr>
        <sz val="11"/>
        <color theme="1"/>
        <rFont val="ＭＳ 明朝"/>
        <family val="1"/>
        <charset val="128"/>
      </rPr>
      <t>残差出力</t>
    </r>
  </si>
  <si>
    <r>
      <rPr>
        <sz val="11"/>
        <color theme="1"/>
        <rFont val="ＭＳ 明朝"/>
        <family val="1"/>
        <charset val="128"/>
      </rPr>
      <t>観測値</t>
    </r>
  </si>
  <si>
    <r>
      <rPr>
        <sz val="11"/>
        <color theme="1"/>
        <rFont val="ＭＳ 明朝"/>
        <family val="1"/>
        <charset val="128"/>
      </rPr>
      <t>重相関</t>
    </r>
    <r>
      <rPr>
        <sz val="11"/>
        <color theme="1"/>
        <rFont val="Times New Roman"/>
        <family val="1"/>
      </rPr>
      <t xml:space="preserve"> R</t>
    </r>
  </si>
  <si>
    <r>
      <rPr>
        <sz val="11"/>
        <color theme="1"/>
        <rFont val="ＭＳ 明朝"/>
        <family val="1"/>
        <charset val="128"/>
      </rPr>
      <t>重決定</t>
    </r>
    <r>
      <rPr>
        <sz val="11"/>
        <color theme="1"/>
        <rFont val="Times New Roman"/>
        <family val="1"/>
      </rPr>
      <t xml:space="preserve"> R2</t>
    </r>
  </si>
  <si>
    <r>
      <rPr>
        <sz val="11"/>
        <color theme="1"/>
        <rFont val="ＭＳ 明朝"/>
        <family val="1"/>
        <charset val="128"/>
      </rPr>
      <t>補正</t>
    </r>
    <r>
      <rPr>
        <sz val="11"/>
        <color theme="1"/>
        <rFont val="Times New Roman"/>
        <family val="1"/>
      </rPr>
      <t xml:space="preserve"> R2</t>
    </r>
  </si>
  <si>
    <r>
      <rPr>
        <sz val="11"/>
        <color theme="1"/>
        <rFont val="ＭＳ 明朝"/>
        <family val="1"/>
        <charset val="128"/>
      </rPr>
      <t>有意</t>
    </r>
    <r>
      <rPr>
        <sz val="11"/>
        <color theme="1"/>
        <rFont val="Times New Roman"/>
        <family val="1"/>
      </rPr>
      <t xml:space="preserve"> F</t>
    </r>
  </si>
  <si>
    <r>
      <rPr>
        <sz val="11"/>
        <color theme="1"/>
        <rFont val="ＭＳ 明朝"/>
        <family val="1"/>
        <charset val="128"/>
      </rPr>
      <t>下限</t>
    </r>
    <r>
      <rPr>
        <sz val="11"/>
        <color theme="1"/>
        <rFont val="Times New Roman"/>
        <family val="1"/>
      </rPr>
      <t xml:space="preserve"> 95%</t>
    </r>
  </si>
  <si>
    <r>
      <rPr>
        <sz val="11"/>
        <color theme="1"/>
        <rFont val="ＭＳ 明朝"/>
        <family val="1"/>
        <charset val="128"/>
      </rPr>
      <t>上限</t>
    </r>
    <r>
      <rPr>
        <sz val="11"/>
        <color theme="1"/>
        <rFont val="Times New Roman"/>
        <family val="1"/>
      </rPr>
      <t xml:space="preserve"> 95%</t>
    </r>
  </si>
  <si>
    <r>
      <rPr>
        <sz val="11"/>
        <color theme="1"/>
        <rFont val="ＭＳ 明朝"/>
        <family val="1"/>
        <charset val="128"/>
      </rPr>
      <t>下限</t>
    </r>
    <r>
      <rPr>
        <sz val="11"/>
        <color theme="1"/>
        <rFont val="Times New Roman"/>
        <family val="1"/>
      </rPr>
      <t xml:space="preserve"> 95.0%</t>
    </r>
  </si>
  <si>
    <r>
      <rPr>
        <sz val="11"/>
        <color theme="1"/>
        <rFont val="ＭＳ 明朝"/>
        <family val="1"/>
        <charset val="128"/>
      </rPr>
      <t>上限</t>
    </r>
    <r>
      <rPr>
        <sz val="11"/>
        <color theme="1"/>
        <rFont val="Times New Roman"/>
        <family val="1"/>
      </rPr>
      <t xml:space="preserve"> 95.0%</t>
    </r>
  </si>
  <si>
    <r>
      <rPr>
        <sz val="11"/>
        <color theme="1"/>
        <rFont val="ＭＳ 明朝"/>
        <family val="1"/>
        <charset val="128"/>
      </rPr>
      <t>予測値</t>
    </r>
    <r>
      <rPr>
        <sz val="11"/>
        <color theme="1"/>
        <rFont val="Times New Roman"/>
        <family val="1"/>
      </rPr>
      <t xml:space="preserve">: </t>
    </r>
    <r>
      <rPr>
        <sz val="11"/>
        <color theme="1"/>
        <rFont val="ＭＳ 明朝"/>
        <family val="1"/>
        <charset val="128"/>
      </rPr>
      <t>売り上げ高</t>
    </r>
    <r>
      <rPr>
        <sz val="11"/>
        <color theme="1"/>
        <rFont val="Times New Roman"/>
        <family val="1"/>
      </rPr>
      <t>(</t>
    </r>
    <r>
      <rPr>
        <sz val="11"/>
        <color theme="1"/>
        <rFont val="ＭＳ 明朝"/>
        <family val="1"/>
        <charset val="128"/>
      </rPr>
      <t>万円／日</t>
    </r>
    <r>
      <rPr>
        <sz val="11"/>
        <color theme="1"/>
        <rFont val="Times New Roman"/>
        <family val="1"/>
      </rPr>
      <t>)</t>
    </r>
  </si>
  <si>
    <r>
      <rPr>
        <sz val="6"/>
        <color theme="1"/>
        <rFont val="ＭＳ 明朝"/>
        <family val="1"/>
        <charset val="128"/>
      </rPr>
      <t>観測された分散比</t>
    </r>
  </si>
  <si>
    <r>
      <rPr>
        <sz val="8"/>
        <color theme="1"/>
        <rFont val="ＭＳ 明朝"/>
        <family val="1"/>
        <charset val="128"/>
      </rPr>
      <t>切片</t>
    </r>
  </si>
  <si>
    <r>
      <rPr>
        <sz val="8"/>
        <color theme="1"/>
        <rFont val="ＭＳ 明朝"/>
        <family val="1"/>
        <charset val="128"/>
      </rPr>
      <t>平均電話注文数</t>
    </r>
    <r>
      <rPr>
        <sz val="8"/>
        <color theme="1"/>
        <rFont val="Times New Roman"/>
        <family val="1"/>
      </rPr>
      <t>(</t>
    </r>
    <r>
      <rPr>
        <sz val="8"/>
        <color theme="1"/>
        <rFont val="ＭＳ 明朝"/>
        <family val="1"/>
        <charset val="128"/>
      </rPr>
      <t>件</t>
    </r>
    <r>
      <rPr>
        <sz val="8"/>
        <color theme="1"/>
        <rFont val="Times New Roman"/>
        <family val="1"/>
      </rPr>
      <t>)</t>
    </r>
  </si>
  <si>
    <r>
      <rPr>
        <sz val="8"/>
        <color theme="1"/>
        <rFont val="ＭＳ 明朝"/>
        <family val="1"/>
        <charset val="128"/>
      </rPr>
      <t>時間当たりの正規社員数</t>
    </r>
    <r>
      <rPr>
        <sz val="8"/>
        <color theme="1"/>
        <rFont val="Times New Roman"/>
        <family val="1"/>
      </rPr>
      <t>(</t>
    </r>
    <r>
      <rPr>
        <sz val="8"/>
        <color theme="1"/>
        <rFont val="ＭＳ 明朝"/>
        <family val="1"/>
        <charset val="128"/>
      </rPr>
      <t>人</t>
    </r>
    <r>
      <rPr>
        <sz val="8"/>
        <color theme="1"/>
        <rFont val="Times New Roman"/>
        <family val="1"/>
      </rPr>
      <t>)</t>
    </r>
  </si>
  <si>
    <r>
      <rPr>
        <sz val="8"/>
        <color theme="1"/>
        <rFont val="ＭＳ 明朝"/>
        <family val="1"/>
        <charset val="128"/>
      </rPr>
      <t>時間当たりのアルバイト店員数</t>
    </r>
    <r>
      <rPr>
        <sz val="8"/>
        <color theme="1"/>
        <rFont val="Times New Roman"/>
        <family val="1"/>
      </rPr>
      <t>(</t>
    </r>
    <r>
      <rPr>
        <sz val="8"/>
        <color theme="1"/>
        <rFont val="ＭＳ 明朝"/>
        <family val="1"/>
        <charset val="128"/>
      </rPr>
      <t>人</t>
    </r>
    <r>
      <rPr>
        <sz val="8"/>
        <color theme="1"/>
        <rFont val="Times New Roman"/>
        <family val="1"/>
      </rPr>
      <t>)</t>
    </r>
  </si>
  <si>
    <r>
      <rPr>
        <sz val="8"/>
        <color theme="1"/>
        <rFont val="ＭＳ 明朝"/>
        <family val="1"/>
        <charset val="128"/>
      </rPr>
      <t>実営業時間</t>
    </r>
    <r>
      <rPr>
        <sz val="8"/>
        <color theme="1"/>
        <rFont val="Times New Roman"/>
        <family val="1"/>
      </rPr>
      <t>(h)</t>
    </r>
  </si>
  <si>
    <r>
      <rPr>
        <sz val="8"/>
        <color theme="1"/>
        <rFont val="ＭＳ 明朝"/>
        <family val="1"/>
        <charset val="128"/>
      </rPr>
      <t>従業員の延べ接客数</t>
    </r>
    <r>
      <rPr>
        <sz val="8"/>
        <color theme="1"/>
        <rFont val="Times New Roman"/>
        <family val="1"/>
      </rPr>
      <t>(</t>
    </r>
    <r>
      <rPr>
        <sz val="8"/>
        <color theme="1"/>
        <rFont val="ＭＳ 明朝"/>
        <family val="1"/>
        <charset val="128"/>
      </rPr>
      <t>人</t>
    </r>
    <r>
      <rPr>
        <sz val="8"/>
        <color theme="1"/>
        <rFont val="Times New Roman"/>
        <family val="1"/>
      </rPr>
      <t>)</t>
    </r>
  </si>
  <si>
    <r>
      <rPr>
        <sz val="8"/>
        <color theme="1"/>
        <rFont val="ＭＳ 明朝"/>
        <family val="1"/>
        <charset val="128"/>
      </rPr>
      <t>総店員数</t>
    </r>
    <r>
      <rPr>
        <sz val="8"/>
        <color theme="1"/>
        <rFont val="Times New Roman"/>
        <family val="1"/>
      </rPr>
      <t>(</t>
    </r>
    <r>
      <rPr>
        <sz val="8"/>
        <color theme="1"/>
        <rFont val="ＭＳ 明朝"/>
        <family val="1"/>
        <charset val="128"/>
      </rPr>
      <t>人</t>
    </r>
    <r>
      <rPr>
        <sz val="8"/>
        <color theme="1"/>
        <rFont val="Times New Roman"/>
        <family val="1"/>
      </rPr>
      <t>)</t>
    </r>
  </si>
  <si>
    <r>
      <rPr>
        <sz val="8"/>
        <color theme="1"/>
        <rFont val="ＭＳ 明朝"/>
        <family val="1"/>
        <charset val="128"/>
      </rPr>
      <t>広告宣伝費</t>
    </r>
    <r>
      <rPr>
        <sz val="8"/>
        <color theme="1"/>
        <rFont val="Times New Roman"/>
        <family val="1"/>
      </rPr>
      <t>(</t>
    </r>
    <r>
      <rPr>
        <sz val="8"/>
        <color theme="1"/>
        <rFont val="ＭＳ 明朝"/>
        <family val="1"/>
        <charset val="128"/>
      </rPr>
      <t>万円／週</t>
    </r>
    <r>
      <rPr>
        <sz val="8"/>
        <color theme="1"/>
        <rFont val="Times New Roman"/>
        <family val="1"/>
      </rPr>
      <t>)</t>
    </r>
  </si>
  <si>
    <r>
      <rPr>
        <sz val="8"/>
        <color theme="1"/>
        <rFont val="ＭＳ 明朝"/>
        <family val="1"/>
        <charset val="128"/>
      </rPr>
      <t>チラシ配布数</t>
    </r>
    <r>
      <rPr>
        <sz val="8"/>
        <color theme="1"/>
        <rFont val="Times New Roman"/>
        <family val="1"/>
      </rPr>
      <t>(</t>
    </r>
    <r>
      <rPr>
        <sz val="8"/>
        <color theme="1"/>
        <rFont val="ＭＳ 明朝"/>
        <family val="1"/>
        <charset val="128"/>
      </rPr>
      <t>百枚／週</t>
    </r>
    <r>
      <rPr>
        <sz val="8"/>
        <color theme="1"/>
        <rFont val="Times New Roman"/>
        <family val="1"/>
      </rPr>
      <t>)</t>
    </r>
  </si>
  <si>
    <r>
      <rPr>
        <sz val="8"/>
        <color theme="1"/>
        <rFont val="ＭＳ 明朝"/>
        <family val="1"/>
        <charset val="128"/>
      </rPr>
      <t>配達件数</t>
    </r>
    <r>
      <rPr>
        <sz val="8"/>
        <color theme="1"/>
        <rFont val="Times New Roman"/>
        <family val="1"/>
      </rPr>
      <t>(</t>
    </r>
    <r>
      <rPr>
        <sz val="8"/>
        <color theme="1"/>
        <rFont val="ＭＳ 明朝"/>
        <family val="1"/>
        <charset val="128"/>
      </rPr>
      <t>件</t>
    </r>
    <r>
      <rPr>
        <sz val="8"/>
        <color theme="1"/>
        <rFont val="Times New Roman"/>
        <family val="1"/>
      </rPr>
      <t>)</t>
    </r>
  </si>
  <si>
    <r>
      <rPr>
        <sz val="8"/>
        <color theme="1"/>
        <rFont val="ＭＳ 明朝"/>
        <family val="1"/>
        <charset val="128"/>
      </rPr>
      <t>キャンペーンの有無</t>
    </r>
  </si>
  <si>
    <r>
      <rPr>
        <i/>
        <sz val="9"/>
        <color theme="1"/>
        <rFont val="Times New Roman"/>
        <family val="1"/>
      </rPr>
      <t>F</t>
    </r>
    <r>
      <rPr>
        <sz val="9"/>
        <color theme="1"/>
        <rFont val="ＭＳ ゴシック"/>
        <family val="3"/>
        <charset val="128"/>
      </rPr>
      <t>分布</t>
    </r>
    <r>
      <rPr>
        <sz val="9"/>
        <color theme="1"/>
        <rFont val="Times New Roman"/>
        <family val="1"/>
      </rPr>
      <t>5%</t>
    </r>
    <r>
      <rPr>
        <sz val="9"/>
        <color theme="1"/>
        <rFont val="ＭＳ ゴシック"/>
        <family val="3"/>
        <charset val="128"/>
      </rPr>
      <t>点</t>
    </r>
    <rPh sb="1" eb="3">
      <t>ブンプ</t>
    </rPh>
    <rPh sb="5" eb="6">
      <t>テン</t>
    </rPh>
    <phoneticPr fontId="1"/>
  </si>
  <si>
    <r>
      <rPr>
        <sz val="8"/>
        <color theme="1"/>
        <rFont val="ＭＳ ゴシック"/>
        <family val="3"/>
        <charset val="128"/>
      </rPr>
      <t>切片</t>
    </r>
  </si>
  <si>
    <r>
      <rPr>
        <i/>
        <sz val="9"/>
        <color theme="1"/>
        <rFont val="Times New Roman"/>
        <family val="1"/>
      </rPr>
      <t>t</t>
    </r>
    <r>
      <rPr>
        <sz val="9"/>
        <color theme="1"/>
        <rFont val="ＭＳ ゴシック"/>
        <family val="3"/>
        <charset val="128"/>
      </rPr>
      <t>分布</t>
    </r>
    <r>
      <rPr>
        <sz val="9"/>
        <color theme="1"/>
        <rFont val="Times New Roman"/>
        <family val="1"/>
      </rPr>
      <t>5%</t>
    </r>
    <r>
      <rPr>
        <sz val="9"/>
        <color theme="1"/>
        <rFont val="ＭＳ ゴシック"/>
        <family val="3"/>
        <charset val="128"/>
      </rPr>
      <t>点</t>
    </r>
    <rPh sb="1" eb="3">
      <t>ブンプ</t>
    </rPh>
    <rPh sb="5" eb="6">
      <t>テン</t>
    </rPh>
    <phoneticPr fontId="1"/>
  </si>
  <si>
    <r>
      <rPr>
        <i/>
        <sz val="9"/>
        <color theme="1"/>
        <rFont val="Times New Roman"/>
        <family val="1"/>
      </rPr>
      <t>t</t>
    </r>
    <r>
      <rPr>
        <sz val="9"/>
        <color theme="1"/>
        <rFont val="ＭＳ ゴシック"/>
        <family val="3"/>
        <charset val="128"/>
      </rPr>
      <t>分布</t>
    </r>
    <r>
      <rPr>
        <sz val="9"/>
        <color theme="1"/>
        <rFont val="Times New Roman"/>
        <family val="1"/>
      </rPr>
      <t>25%</t>
    </r>
    <r>
      <rPr>
        <sz val="9"/>
        <color theme="1"/>
        <rFont val="ＭＳ ゴシック"/>
        <family val="3"/>
        <charset val="128"/>
      </rPr>
      <t>点</t>
    </r>
    <rPh sb="1" eb="3">
      <t>ブンプ</t>
    </rPh>
    <rPh sb="6" eb="7">
      <t>テン</t>
    </rPh>
    <phoneticPr fontId="1"/>
  </si>
  <si>
    <r>
      <rPr>
        <sz val="8"/>
        <color theme="1"/>
        <rFont val="ＭＳ ゴシック"/>
        <family val="3"/>
        <charset val="128"/>
      </rPr>
      <t>実営業時間</t>
    </r>
    <r>
      <rPr>
        <sz val="8"/>
        <color theme="1"/>
        <rFont val="Times New Roman"/>
        <family val="1"/>
      </rPr>
      <t>(</t>
    </r>
    <r>
      <rPr>
        <i/>
        <sz val="8"/>
        <color theme="1"/>
        <rFont val="Times New Roman"/>
        <family val="1"/>
      </rPr>
      <t>h</t>
    </r>
    <r>
      <rPr>
        <sz val="8"/>
        <color theme="1"/>
        <rFont val="Times New Roman"/>
        <family val="1"/>
      </rPr>
      <t>)</t>
    </r>
    <phoneticPr fontId="1"/>
  </si>
  <si>
    <r>
      <rPr>
        <sz val="11"/>
        <color theme="1"/>
        <rFont val="ＭＳ ゴシック"/>
        <family val="3"/>
        <charset val="128"/>
      </rPr>
      <t>売上高の予測値</t>
    </r>
    <rPh sb="0" eb="2">
      <t>ウリアゲ</t>
    </rPh>
    <rPh sb="2" eb="3">
      <t>ダカ</t>
    </rPh>
    <rPh sb="4" eb="7">
      <t>ヨソクチ</t>
    </rPh>
    <phoneticPr fontId="1"/>
  </si>
  <si>
    <r>
      <rPr>
        <sz val="11"/>
        <color theme="1"/>
        <rFont val="ＭＳ ゴシック"/>
        <family val="3"/>
        <charset val="128"/>
      </rPr>
      <t>備考</t>
    </r>
    <rPh sb="0" eb="2">
      <t>ビコウ</t>
    </rPh>
    <phoneticPr fontId="1"/>
  </si>
  <si>
    <r>
      <t>データ</t>
    </r>
    <r>
      <rPr>
        <sz val="9"/>
        <color rgb="FF000000"/>
        <rFont val="Times New Roman"/>
        <family val="1"/>
      </rPr>
      <t>№1</t>
    </r>
  </si>
  <si>
    <r>
      <t>データ</t>
    </r>
    <r>
      <rPr>
        <sz val="9"/>
        <color rgb="FF000000"/>
        <rFont val="Times New Roman"/>
        <family val="1"/>
      </rPr>
      <t>№</t>
    </r>
    <r>
      <rPr>
        <sz val="9"/>
        <color rgb="FF000000"/>
        <rFont val="ＭＳ ゴシック"/>
        <family val="3"/>
        <charset val="128"/>
      </rPr>
      <t>4</t>
    </r>
  </si>
  <si>
    <t>目標達成〇</t>
  </si>
  <si>
    <t>目標未達×</t>
  </si>
  <si>
    <r>
      <rPr>
        <sz val="9"/>
        <color theme="1"/>
        <rFont val="ＭＳ ゴシック"/>
        <family val="3"/>
        <charset val="128"/>
      </rPr>
      <t>将来目標?</t>
    </r>
    <rPh sb="0" eb="2">
      <t>ショウライ</t>
    </rPh>
    <rPh sb="2" eb="4">
      <t>モクヒョウ</t>
    </rPh>
    <phoneticPr fontId="1"/>
  </si>
  <si>
    <t>…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</si>
</sst>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0"/>
    <numFmt numFmtId="177" formatCode="0.0000"/>
    <numFmt numFmtId="178" formatCode="0.00000"/>
  </numFmts>
  <fonts count="2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1"/>
      <color theme="1"/>
      <name val="Times New Roman"/>
      <family val="1"/>
    </font>
    <font>
      <i/>
      <sz val="11"/>
      <color theme="1"/>
      <name val="Times New Roman"/>
      <family val="1"/>
    </font>
    <font>
      <sz val="11"/>
      <color theme="1"/>
      <name val="Times New Roman"/>
      <family val="3"/>
      <charset val="128"/>
    </font>
    <font>
      <sz val="6"/>
      <color theme="1"/>
      <name val="ＭＳ ゴシック"/>
      <family val="3"/>
      <charset val="128"/>
    </font>
    <font>
      <sz val="6"/>
      <color theme="1"/>
      <name val="Times New Roman"/>
      <family val="1"/>
    </font>
    <font>
      <sz val="8"/>
      <color theme="1"/>
      <name val="ＭＳ ゴシック"/>
      <family val="3"/>
      <charset val="128"/>
    </font>
    <font>
      <sz val="8"/>
      <color theme="1"/>
      <name val="Times New Roman"/>
      <family val="1"/>
    </font>
    <font>
      <sz val="11"/>
      <color theme="1"/>
      <name val="ＭＳ 明朝"/>
      <family val="1"/>
      <charset val="128"/>
    </font>
    <font>
      <sz val="6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9"/>
      <color theme="1"/>
      <name val="Times New Roman"/>
      <family val="1"/>
    </font>
    <font>
      <i/>
      <sz val="9"/>
      <color theme="1"/>
      <name val="Times New Roman"/>
      <family val="1"/>
    </font>
    <font>
      <sz val="9"/>
      <color theme="1"/>
      <name val="ＭＳ ゴシック"/>
      <family val="3"/>
      <charset val="128"/>
    </font>
    <font>
      <i/>
      <sz val="8"/>
      <color theme="1"/>
      <name val="Times New Roman"/>
      <family val="1"/>
    </font>
    <font>
      <sz val="9"/>
      <color rgb="FF000000"/>
      <name val="ＭＳ ゴシック"/>
      <family val="3"/>
      <charset val="128"/>
    </font>
    <font>
      <sz val="9"/>
      <color rgb="FF000000"/>
      <name val="Times New Roman"/>
      <family val="1"/>
    </font>
    <font>
      <sz val="9"/>
      <color rgb="FFFF0000"/>
      <name val="ＭＳ ゴシック"/>
      <family val="3"/>
      <charset val="128"/>
    </font>
    <font>
      <sz val="11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3" fillId="0" borderId="0" xfId="0" applyFont="1">
      <alignment vertical="center"/>
    </xf>
    <xf numFmtId="0" fontId="3" fillId="0" borderId="3" xfId="0" applyFont="1" applyFill="1" applyBorder="1" applyAlignment="1">
      <alignment horizontal="centerContinuous" vertical="center"/>
    </xf>
    <xf numFmtId="0" fontId="3" fillId="0" borderId="0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0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177" fontId="3" fillId="0" borderId="0" xfId="0" applyNumberFormat="1" applyFont="1" applyFill="1" applyBorder="1" applyAlignment="1">
      <alignment horizontal="center" vertical="center"/>
    </xf>
    <xf numFmtId="176" fontId="3" fillId="0" borderId="0" xfId="0" applyNumberFormat="1" applyFont="1" applyFill="1" applyBorder="1" applyAlignment="1">
      <alignment horizontal="center" vertical="center"/>
    </xf>
    <xf numFmtId="176" fontId="3" fillId="0" borderId="2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/>
    </xf>
    <xf numFmtId="177" fontId="3" fillId="0" borderId="1" xfId="0" applyNumberFormat="1" applyFont="1" applyFill="1" applyBorder="1" applyAlignment="1">
      <alignment horizontal="center" vertical="center"/>
    </xf>
    <xf numFmtId="177" fontId="3" fillId="2" borderId="1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178" fontId="3" fillId="0" borderId="0" xfId="0" applyNumberFormat="1" applyFont="1" applyFill="1" applyBorder="1" applyAlignment="1">
      <alignment horizontal="center" vertical="center"/>
    </xf>
    <xf numFmtId="2" fontId="3" fillId="0" borderId="2" xfId="0" applyNumberFormat="1" applyFont="1" applyFill="1" applyBorder="1" applyAlignment="1">
      <alignment horizontal="center" vertical="center"/>
    </xf>
    <xf numFmtId="177" fontId="3" fillId="0" borderId="0" xfId="0" applyNumberFormat="1" applyFont="1" applyFill="1" applyBorder="1" applyAlignment="1">
      <alignment vertical="center"/>
    </xf>
    <xf numFmtId="177" fontId="3" fillId="0" borderId="2" xfId="0" applyNumberFormat="1" applyFont="1" applyFill="1" applyBorder="1" applyAlignment="1">
      <alignment vertical="center"/>
    </xf>
    <xf numFmtId="0" fontId="3" fillId="0" borderId="3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13" fillId="0" borderId="4" xfId="0" applyFont="1" applyBorder="1" applyAlignment="1">
      <alignment horizontal="center" vertical="center"/>
    </xf>
    <xf numFmtId="176" fontId="3" fillId="0" borderId="5" xfId="0" applyNumberFormat="1" applyFont="1" applyBorder="1" applyAlignment="1">
      <alignment horizontal="center" vertical="center"/>
    </xf>
    <xf numFmtId="176" fontId="3" fillId="2" borderId="0" xfId="0" applyNumberFormat="1" applyFont="1" applyFill="1" applyBorder="1" applyAlignment="1">
      <alignment horizontal="center" vertical="center"/>
    </xf>
    <xf numFmtId="176" fontId="3" fillId="2" borderId="2" xfId="0" applyNumberFormat="1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平均電話注文数</a:t>
            </a:r>
            <a:r>
              <a:rPr lang="en-US" altLang="ja-JP"/>
              <a:t>(</a:t>
            </a:r>
            <a:r>
              <a:rPr lang="ja-JP" altLang="en-US"/>
              <a:t>件</a:t>
            </a:r>
            <a:r>
              <a:rPr lang="en-US" altLang="ja-JP"/>
              <a:t>) </a:t>
            </a:r>
            <a:r>
              <a:rPr lang="ja-JP" altLang="en-US"/>
              <a:t>観測値グラフ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売り上げ高(万円／日)</c:v>
          </c:tx>
          <c:spPr>
            <a:ln w="19050">
              <a:noFill/>
            </a:ln>
          </c:spPr>
          <c:xVal>
            <c:numRef>
              <c:f>データ!$B$4:$B$23</c:f>
              <c:numCache>
                <c:formatCode>General</c:formatCode>
                <c:ptCount val="20"/>
                <c:pt idx="0">
                  <c:v>32</c:v>
                </c:pt>
                <c:pt idx="1">
                  <c:v>32</c:v>
                </c:pt>
                <c:pt idx="2">
                  <c:v>32</c:v>
                </c:pt>
                <c:pt idx="3">
                  <c:v>32</c:v>
                </c:pt>
                <c:pt idx="4">
                  <c:v>31</c:v>
                </c:pt>
                <c:pt idx="5">
                  <c:v>31</c:v>
                </c:pt>
                <c:pt idx="6">
                  <c:v>32</c:v>
                </c:pt>
                <c:pt idx="7">
                  <c:v>32</c:v>
                </c:pt>
                <c:pt idx="8">
                  <c:v>31</c:v>
                </c:pt>
                <c:pt idx="9">
                  <c:v>31</c:v>
                </c:pt>
                <c:pt idx="10">
                  <c:v>32</c:v>
                </c:pt>
                <c:pt idx="11">
                  <c:v>32</c:v>
                </c:pt>
                <c:pt idx="12">
                  <c:v>32</c:v>
                </c:pt>
                <c:pt idx="13">
                  <c:v>32</c:v>
                </c:pt>
                <c:pt idx="14">
                  <c:v>31</c:v>
                </c:pt>
                <c:pt idx="15">
                  <c:v>31</c:v>
                </c:pt>
                <c:pt idx="16">
                  <c:v>31</c:v>
                </c:pt>
                <c:pt idx="17">
                  <c:v>31</c:v>
                </c:pt>
                <c:pt idx="18">
                  <c:v>32</c:v>
                </c:pt>
                <c:pt idx="19">
                  <c:v>32</c:v>
                </c:pt>
              </c:numCache>
            </c:numRef>
          </c:xVal>
          <c:yVal>
            <c:numRef>
              <c:f>データ!$L$4:$L$23</c:f>
              <c:numCache>
                <c:formatCode>General</c:formatCode>
                <c:ptCount val="20"/>
                <c:pt idx="0">
                  <c:v>91</c:v>
                </c:pt>
                <c:pt idx="1">
                  <c:v>96</c:v>
                </c:pt>
                <c:pt idx="2">
                  <c:v>86</c:v>
                </c:pt>
                <c:pt idx="3">
                  <c:v>95</c:v>
                </c:pt>
                <c:pt idx="4">
                  <c:v>86</c:v>
                </c:pt>
                <c:pt idx="5">
                  <c:v>96</c:v>
                </c:pt>
                <c:pt idx="6">
                  <c:v>88</c:v>
                </c:pt>
                <c:pt idx="7">
                  <c:v>98</c:v>
                </c:pt>
                <c:pt idx="8">
                  <c:v>91</c:v>
                </c:pt>
                <c:pt idx="9">
                  <c:v>95</c:v>
                </c:pt>
                <c:pt idx="10">
                  <c:v>83</c:v>
                </c:pt>
                <c:pt idx="11">
                  <c:v>90</c:v>
                </c:pt>
                <c:pt idx="12">
                  <c:v>81</c:v>
                </c:pt>
                <c:pt idx="13">
                  <c:v>95</c:v>
                </c:pt>
                <c:pt idx="14">
                  <c:v>83</c:v>
                </c:pt>
                <c:pt idx="15">
                  <c:v>93</c:v>
                </c:pt>
                <c:pt idx="16">
                  <c:v>80</c:v>
                </c:pt>
                <c:pt idx="17">
                  <c:v>90</c:v>
                </c:pt>
                <c:pt idx="18">
                  <c:v>85</c:v>
                </c:pt>
                <c:pt idx="19">
                  <c:v>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BEA-4E3D-932D-F53B0333CE4B}"/>
            </c:ext>
          </c:extLst>
        </c:ser>
        <c:ser>
          <c:idx val="1"/>
          <c:order val="1"/>
          <c:tx>
            <c:v>予測値: 売り上げ高(万円／日)</c:v>
          </c:tx>
          <c:spPr>
            <a:ln w="19050">
              <a:noFill/>
            </a:ln>
          </c:spPr>
          <c:xVal>
            <c:numRef>
              <c:f>データ!$B$4:$B$23</c:f>
              <c:numCache>
                <c:formatCode>General</c:formatCode>
                <c:ptCount val="20"/>
                <c:pt idx="0">
                  <c:v>32</c:v>
                </c:pt>
                <c:pt idx="1">
                  <c:v>32</c:v>
                </c:pt>
                <c:pt idx="2">
                  <c:v>32</c:v>
                </c:pt>
                <c:pt idx="3">
                  <c:v>32</c:v>
                </c:pt>
                <c:pt idx="4">
                  <c:v>31</c:v>
                </c:pt>
                <c:pt idx="5">
                  <c:v>31</c:v>
                </c:pt>
                <c:pt idx="6">
                  <c:v>32</c:v>
                </c:pt>
                <c:pt idx="7">
                  <c:v>32</c:v>
                </c:pt>
                <c:pt idx="8">
                  <c:v>31</c:v>
                </c:pt>
                <c:pt idx="9">
                  <c:v>31</c:v>
                </c:pt>
                <c:pt idx="10">
                  <c:v>32</c:v>
                </c:pt>
                <c:pt idx="11">
                  <c:v>32</c:v>
                </c:pt>
                <c:pt idx="12">
                  <c:v>32</c:v>
                </c:pt>
                <c:pt idx="13">
                  <c:v>32</c:v>
                </c:pt>
                <c:pt idx="14">
                  <c:v>31</c:v>
                </c:pt>
                <c:pt idx="15">
                  <c:v>31</c:v>
                </c:pt>
                <c:pt idx="16">
                  <c:v>31</c:v>
                </c:pt>
                <c:pt idx="17">
                  <c:v>31</c:v>
                </c:pt>
                <c:pt idx="18">
                  <c:v>32</c:v>
                </c:pt>
                <c:pt idx="19">
                  <c:v>32</c:v>
                </c:pt>
              </c:numCache>
            </c:numRef>
          </c:xVal>
          <c:yVal>
            <c:numRef>
              <c:f>解析結果!$B$34:$B$53</c:f>
              <c:numCache>
                <c:formatCode>General</c:formatCode>
                <c:ptCount val="20"/>
                <c:pt idx="0">
                  <c:v>89.000000000000043</c:v>
                </c:pt>
                <c:pt idx="1">
                  <c:v>98.000000000000043</c:v>
                </c:pt>
                <c:pt idx="2">
                  <c:v>86.000000000000014</c:v>
                </c:pt>
                <c:pt idx="3">
                  <c:v>95.000000000000014</c:v>
                </c:pt>
                <c:pt idx="4">
                  <c:v>86.500000000000014</c:v>
                </c:pt>
                <c:pt idx="5">
                  <c:v>95.500000000000014</c:v>
                </c:pt>
                <c:pt idx="6">
                  <c:v>88.500000000000014</c:v>
                </c:pt>
                <c:pt idx="7">
                  <c:v>97.500000000000014</c:v>
                </c:pt>
                <c:pt idx="8">
                  <c:v>88.500000000000028</c:v>
                </c:pt>
                <c:pt idx="9">
                  <c:v>97.500000000000028</c:v>
                </c:pt>
                <c:pt idx="10">
                  <c:v>82.000000000000028</c:v>
                </c:pt>
                <c:pt idx="11">
                  <c:v>91.000000000000028</c:v>
                </c:pt>
                <c:pt idx="12">
                  <c:v>83.500000000000028</c:v>
                </c:pt>
                <c:pt idx="13">
                  <c:v>92.500000000000028</c:v>
                </c:pt>
                <c:pt idx="14">
                  <c:v>83.5</c:v>
                </c:pt>
                <c:pt idx="15">
                  <c:v>92.5</c:v>
                </c:pt>
                <c:pt idx="16">
                  <c:v>80.500000000000028</c:v>
                </c:pt>
                <c:pt idx="17">
                  <c:v>89.500000000000028</c:v>
                </c:pt>
                <c:pt idx="18">
                  <c:v>86</c:v>
                </c:pt>
                <c:pt idx="19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BEA-4E3D-932D-F53B0333CE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0066127"/>
        <c:axId val="1577266351"/>
      </c:scatterChart>
      <c:valAx>
        <c:axId val="176006612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平均電話注文数</a:t>
                </a:r>
                <a:r>
                  <a:rPr lang="en-US" altLang="ja-JP"/>
                  <a:t>(</a:t>
                </a:r>
                <a:r>
                  <a:rPr lang="ja-JP" altLang="en-US"/>
                  <a:t>件</a:t>
                </a:r>
                <a:r>
                  <a:rPr lang="en-US" altLang="ja-JP"/>
                  <a:t>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577266351"/>
        <c:crosses val="autoZero"/>
        <c:crossBetween val="midCat"/>
      </c:valAx>
      <c:valAx>
        <c:axId val="157726635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売り上げ高</a:t>
                </a:r>
                <a:r>
                  <a:rPr lang="en-US" altLang="ja-JP"/>
                  <a:t>(</a:t>
                </a:r>
                <a:r>
                  <a:rPr lang="ja-JP" altLang="en-US"/>
                  <a:t>万円／日</a:t>
                </a:r>
                <a:r>
                  <a:rPr lang="en-US" altLang="ja-JP"/>
                  <a:t>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760066127"/>
        <c:crosses val="autoZero"/>
        <c:crossBetween val="midCat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キャンペーンの有無 観測値グラフ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売り上げ高(万円／日)</c:v>
          </c:tx>
          <c:spPr>
            <a:ln w="19050">
              <a:noFill/>
            </a:ln>
          </c:spPr>
          <c:xVal>
            <c:numRef>
              <c:f>データ!$K$4:$K$23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</c:numCache>
            </c:numRef>
          </c:xVal>
          <c:yVal>
            <c:numRef>
              <c:f>データ!$L$4:$L$23</c:f>
              <c:numCache>
                <c:formatCode>General</c:formatCode>
                <c:ptCount val="20"/>
                <c:pt idx="0">
                  <c:v>91</c:v>
                </c:pt>
                <c:pt idx="1">
                  <c:v>96</c:v>
                </c:pt>
                <c:pt idx="2">
                  <c:v>86</c:v>
                </c:pt>
                <c:pt idx="3">
                  <c:v>95</c:v>
                </c:pt>
                <c:pt idx="4">
                  <c:v>86</c:v>
                </c:pt>
                <c:pt idx="5">
                  <c:v>96</c:v>
                </c:pt>
                <c:pt idx="6">
                  <c:v>88</c:v>
                </c:pt>
                <c:pt idx="7">
                  <c:v>98</c:v>
                </c:pt>
                <c:pt idx="8">
                  <c:v>91</c:v>
                </c:pt>
                <c:pt idx="9">
                  <c:v>95</c:v>
                </c:pt>
                <c:pt idx="10">
                  <c:v>83</c:v>
                </c:pt>
                <c:pt idx="11">
                  <c:v>90</c:v>
                </c:pt>
                <c:pt idx="12">
                  <c:v>81</c:v>
                </c:pt>
                <c:pt idx="13">
                  <c:v>95</c:v>
                </c:pt>
                <c:pt idx="14">
                  <c:v>83</c:v>
                </c:pt>
                <c:pt idx="15">
                  <c:v>93</c:v>
                </c:pt>
                <c:pt idx="16">
                  <c:v>80</c:v>
                </c:pt>
                <c:pt idx="17">
                  <c:v>90</c:v>
                </c:pt>
                <c:pt idx="18">
                  <c:v>85</c:v>
                </c:pt>
                <c:pt idx="19">
                  <c:v>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7E1-4A0D-92F4-619F339C425B}"/>
            </c:ext>
          </c:extLst>
        </c:ser>
        <c:ser>
          <c:idx val="1"/>
          <c:order val="1"/>
          <c:tx>
            <c:v>予測値: 売り上げ高(万円／日)</c:v>
          </c:tx>
          <c:spPr>
            <a:ln w="19050">
              <a:noFill/>
            </a:ln>
          </c:spPr>
          <c:xVal>
            <c:numRef>
              <c:f>データ!$K$4:$K$23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</c:numCache>
            </c:numRef>
          </c:xVal>
          <c:yVal>
            <c:numRef>
              <c:f>解析結果!$B$34:$B$53</c:f>
              <c:numCache>
                <c:formatCode>General</c:formatCode>
                <c:ptCount val="20"/>
                <c:pt idx="0">
                  <c:v>89.000000000000043</c:v>
                </c:pt>
                <c:pt idx="1">
                  <c:v>98.000000000000043</c:v>
                </c:pt>
                <c:pt idx="2">
                  <c:v>86.000000000000014</c:v>
                </c:pt>
                <c:pt idx="3">
                  <c:v>95.000000000000014</c:v>
                </c:pt>
                <c:pt idx="4">
                  <c:v>86.500000000000014</c:v>
                </c:pt>
                <c:pt idx="5">
                  <c:v>95.500000000000014</c:v>
                </c:pt>
                <c:pt idx="6">
                  <c:v>88.500000000000014</c:v>
                </c:pt>
                <c:pt idx="7">
                  <c:v>97.500000000000014</c:v>
                </c:pt>
                <c:pt idx="8">
                  <c:v>88.500000000000028</c:v>
                </c:pt>
                <c:pt idx="9">
                  <c:v>97.500000000000028</c:v>
                </c:pt>
                <c:pt idx="10">
                  <c:v>82.000000000000028</c:v>
                </c:pt>
                <c:pt idx="11">
                  <c:v>91.000000000000028</c:v>
                </c:pt>
                <c:pt idx="12">
                  <c:v>83.500000000000028</c:v>
                </c:pt>
                <c:pt idx="13">
                  <c:v>92.500000000000028</c:v>
                </c:pt>
                <c:pt idx="14">
                  <c:v>83.5</c:v>
                </c:pt>
                <c:pt idx="15">
                  <c:v>92.5</c:v>
                </c:pt>
                <c:pt idx="16">
                  <c:v>80.500000000000028</c:v>
                </c:pt>
                <c:pt idx="17">
                  <c:v>89.500000000000028</c:v>
                </c:pt>
                <c:pt idx="18">
                  <c:v>86</c:v>
                </c:pt>
                <c:pt idx="19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7E1-4A0D-92F4-619F339C42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0074927"/>
        <c:axId val="1577278831"/>
      </c:scatterChart>
      <c:valAx>
        <c:axId val="176007492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キャンペーンの有無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577278831"/>
        <c:crosses val="autoZero"/>
        <c:crossBetween val="midCat"/>
      </c:valAx>
      <c:valAx>
        <c:axId val="157727883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売り上げ高</a:t>
                </a:r>
                <a:r>
                  <a:rPr lang="en-US" altLang="ja-JP"/>
                  <a:t>(</a:t>
                </a:r>
                <a:r>
                  <a:rPr lang="ja-JP" altLang="en-US"/>
                  <a:t>万円／日</a:t>
                </a:r>
                <a:r>
                  <a:rPr lang="en-US" altLang="ja-JP"/>
                  <a:t>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760074927"/>
        <c:crosses val="autoZero"/>
        <c:crossBetween val="midCat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平均電話注文数</a:t>
            </a:r>
            <a:r>
              <a:rPr lang="en-US" altLang="ja-JP"/>
              <a:t>(</a:t>
            </a:r>
            <a:r>
              <a:rPr lang="ja-JP" altLang="en-US"/>
              <a:t>件</a:t>
            </a:r>
            <a:r>
              <a:rPr lang="en-US" altLang="ja-JP"/>
              <a:t>) </a:t>
            </a:r>
            <a:r>
              <a:rPr lang="ja-JP" altLang="en-US"/>
              <a:t>観測値グラフ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売り上げ高(万円／日)</c:v>
          </c:tx>
          <c:spPr>
            <a:ln w="19050">
              <a:noFill/>
            </a:ln>
          </c:spPr>
          <c:xVal>
            <c:numRef>
              <c:f>'7変数データ'!$B$4:$B$23</c:f>
              <c:numCache>
                <c:formatCode>General</c:formatCode>
                <c:ptCount val="20"/>
                <c:pt idx="0">
                  <c:v>32</c:v>
                </c:pt>
                <c:pt idx="1">
                  <c:v>32</c:v>
                </c:pt>
                <c:pt idx="2">
                  <c:v>32</c:v>
                </c:pt>
                <c:pt idx="3">
                  <c:v>32</c:v>
                </c:pt>
                <c:pt idx="4">
                  <c:v>31</c:v>
                </c:pt>
                <c:pt idx="5">
                  <c:v>31</c:v>
                </c:pt>
                <c:pt idx="6">
                  <c:v>32</c:v>
                </c:pt>
                <c:pt idx="7">
                  <c:v>32</c:v>
                </c:pt>
                <c:pt idx="8">
                  <c:v>31</c:v>
                </c:pt>
                <c:pt idx="9">
                  <c:v>31</c:v>
                </c:pt>
                <c:pt idx="10">
                  <c:v>32</c:v>
                </c:pt>
                <c:pt idx="11">
                  <c:v>32</c:v>
                </c:pt>
                <c:pt idx="12">
                  <c:v>32</c:v>
                </c:pt>
                <c:pt idx="13">
                  <c:v>32</c:v>
                </c:pt>
                <c:pt idx="14">
                  <c:v>31</c:v>
                </c:pt>
                <c:pt idx="15">
                  <c:v>31</c:v>
                </c:pt>
                <c:pt idx="16">
                  <c:v>31</c:v>
                </c:pt>
                <c:pt idx="17">
                  <c:v>31</c:v>
                </c:pt>
                <c:pt idx="18">
                  <c:v>32</c:v>
                </c:pt>
                <c:pt idx="19">
                  <c:v>32</c:v>
                </c:pt>
              </c:numCache>
            </c:numRef>
          </c:xVal>
          <c:yVal>
            <c:numRef>
              <c:f>'7変数データ'!$I$4:$I$23</c:f>
              <c:numCache>
                <c:formatCode>General</c:formatCode>
                <c:ptCount val="20"/>
                <c:pt idx="0">
                  <c:v>91</c:v>
                </c:pt>
                <c:pt idx="1">
                  <c:v>96</c:v>
                </c:pt>
                <c:pt idx="2">
                  <c:v>86</c:v>
                </c:pt>
                <c:pt idx="3">
                  <c:v>95</c:v>
                </c:pt>
                <c:pt idx="4">
                  <c:v>86</c:v>
                </c:pt>
                <c:pt idx="5">
                  <c:v>96</c:v>
                </c:pt>
                <c:pt idx="6">
                  <c:v>88</c:v>
                </c:pt>
                <c:pt idx="7">
                  <c:v>98</c:v>
                </c:pt>
                <c:pt idx="8">
                  <c:v>91</c:v>
                </c:pt>
                <c:pt idx="9">
                  <c:v>95</c:v>
                </c:pt>
                <c:pt idx="10">
                  <c:v>83</c:v>
                </c:pt>
                <c:pt idx="11">
                  <c:v>90</c:v>
                </c:pt>
                <c:pt idx="12">
                  <c:v>81</c:v>
                </c:pt>
                <c:pt idx="13">
                  <c:v>95</c:v>
                </c:pt>
                <c:pt idx="14">
                  <c:v>83</c:v>
                </c:pt>
                <c:pt idx="15">
                  <c:v>93</c:v>
                </c:pt>
                <c:pt idx="16">
                  <c:v>80</c:v>
                </c:pt>
                <c:pt idx="17">
                  <c:v>90</c:v>
                </c:pt>
                <c:pt idx="18">
                  <c:v>85</c:v>
                </c:pt>
                <c:pt idx="19">
                  <c:v>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D29-4109-8821-806B71C3215D}"/>
            </c:ext>
          </c:extLst>
        </c:ser>
        <c:ser>
          <c:idx val="1"/>
          <c:order val="1"/>
          <c:tx>
            <c:v>予測値: 売り上げ高(万円／日)</c:v>
          </c:tx>
          <c:spPr>
            <a:ln w="19050">
              <a:noFill/>
            </a:ln>
          </c:spPr>
          <c:xVal>
            <c:numRef>
              <c:f>'7変数データ'!$B$4:$B$23</c:f>
              <c:numCache>
                <c:formatCode>General</c:formatCode>
                <c:ptCount val="20"/>
                <c:pt idx="0">
                  <c:v>32</c:v>
                </c:pt>
                <c:pt idx="1">
                  <c:v>32</c:v>
                </c:pt>
                <c:pt idx="2">
                  <c:v>32</c:v>
                </c:pt>
                <c:pt idx="3">
                  <c:v>32</c:v>
                </c:pt>
                <c:pt idx="4">
                  <c:v>31</c:v>
                </c:pt>
                <c:pt idx="5">
                  <c:v>31</c:v>
                </c:pt>
                <c:pt idx="6">
                  <c:v>32</c:v>
                </c:pt>
                <c:pt idx="7">
                  <c:v>32</c:v>
                </c:pt>
                <c:pt idx="8">
                  <c:v>31</c:v>
                </c:pt>
                <c:pt idx="9">
                  <c:v>31</c:v>
                </c:pt>
                <c:pt idx="10">
                  <c:v>32</c:v>
                </c:pt>
                <c:pt idx="11">
                  <c:v>32</c:v>
                </c:pt>
                <c:pt idx="12">
                  <c:v>32</c:v>
                </c:pt>
                <c:pt idx="13">
                  <c:v>32</c:v>
                </c:pt>
                <c:pt idx="14">
                  <c:v>31</c:v>
                </c:pt>
                <c:pt idx="15">
                  <c:v>31</c:v>
                </c:pt>
                <c:pt idx="16">
                  <c:v>31</c:v>
                </c:pt>
                <c:pt idx="17">
                  <c:v>31</c:v>
                </c:pt>
                <c:pt idx="18">
                  <c:v>32</c:v>
                </c:pt>
                <c:pt idx="19">
                  <c:v>32</c:v>
                </c:pt>
              </c:numCache>
            </c:numRef>
          </c:xVal>
          <c:yVal>
            <c:numRef>
              <c:f>'7変数　解析結果'!$B$31:$B$50</c:f>
              <c:numCache>
                <c:formatCode>General</c:formatCode>
                <c:ptCount val="20"/>
                <c:pt idx="0">
                  <c:v>88.509988756409271</c:v>
                </c:pt>
                <c:pt idx="1">
                  <c:v>97.509988756409271</c:v>
                </c:pt>
                <c:pt idx="2">
                  <c:v>85.734209817895263</c:v>
                </c:pt>
                <c:pt idx="3">
                  <c:v>94.734209817895263</c:v>
                </c:pt>
                <c:pt idx="4">
                  <c:v>87.204616707857426</c:v>
                </c:pt>
                <c:pt idx="5">
                  <c:v>96.204616707857426</c:v>
                </c:pt>
                <c:pt idx="6">
                  <c:v>88.816974899943403</c:v>
                </c:pt>
                <c:pt idx="7">
                  <c:v>97.816974899943403</c:v>
                </c:pt>
                <c:pt idx="8">
                  <c:v>87.901910976206381</c:v>
                </c:pt>
                <c:pt idx="9">
                  <c:v>96.901910976206381</c:v>
                </c:pt>
                <c:pt idx="10">
                  <c:v>82.62831262877971</c:v>
                </c:pt>
                <c:pt idx="11">
                  <c:v>91.62831262877971</c:v>
                </c:pt>
                <c:pt idx="12">
                  <c:v>84.900634987273975</c:v>
                </c:pt>
                <c:pt idx="13">
                  <c:v>93.900634987273975</c:v>
                </c:pt>
                <c:pt idx="14">
                  <c:v>83.787171836627635</c:v>
                </c:pt>
                <c:pt idx="15">
                  <c:v>92.787171836627635</c:v>
                </c:pt>
                <c:pt idx="16">
                  <c:v>80.106300479309098</c:v>
                </c:pt>
                <c:pt idx="17">
                  <c:v>89.106300479309098</c:v>
                </c:pt>
                <c:pt idx="18">
                  <c:v>84.409878909699103</c:v>
                </c:pt>
                <c:pt idx="19">
                  <c:v>93.409878909699103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D29-4109-8821-806B71C321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6703696"/>
        <c:axId val="421774560"/>
      </c:scatterChart>
      <c:valAx>
        <c:axId val="426703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平均電話注文数</a:t>
                </a:r>
                <a:r>
                  <a:rPr lang="en-US" altLang="ja-JP"/>
                  <a:t>(</a:t>
                </a:r>
                <a:r>
                  <a:rPr lang="ja-JP" altLang="en-US"/>
                  <a:t>件</a:t>
                </a:r>
                <a:r>
                  <a:rPr lang="en-US" altLang="ja-JP"/>
                  <a:t>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21774560"/>
        <c:crosses val="autoZero"/>
        <c:crossBetween val="midCat"/>
      </c:valAx>
      <c:valAx>
        <c:axId val="421774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売り上げ高</a:t>
                </a:r>
                <a:r>
                  <a:rPr lang="en-US" altLang="ja-JP"/>
                  <a:t>(</a:t>
                </a:r>
                <a:r>
                  <a:rPr lang="ja-JP" altLang="en-US"/>
                  <a:t>万円／日</a:t>
                </a:r>
                <a:r>
                  <a:rPr lang="en-US" altLang="ja-JP"/>
                  <a:t>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26703696"/>
        <c:crosses val="autoZero"/>
        <c:crossBetween val="midCat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時間当たりの正規社員数</a:t>
            </a:r>
            <a:r>
              <a:rPr lang="en-US" altLang="ja-JP"/>
              <a:t>(</a:t>
            </a:r>
            <a:r>
              <a:rPr lang="ja-JP" altLang="en-US"/>
              <a:t>人</a:t>
            </a:r>
            <a:r>
              <a:rPr lang="en-US" altLang="ja-JP"/>
              <a:t>) </a:t>
            </a:r>
            <a:r>
              <a:rPr lang="ja-JP" altLang="en-US"/>
              <a:t>観測値グラフ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売り上げ高(万円／日)</c:v>
          </c:tx>
          <c:spPr>
            <a:ln w="19050">
              <a:noFill/>
            </a:ln>
          </c:spPr>
          <c:xVal>
            <c:numRef>
              <c:f>'7変数データ'!$C$4:$C$23</c:f>
              <c:numCache>
                <c:formatCode>General</c:formatCode>
                <c:ptCount val="20"/>
                <c:pt idx="0">
                  <c:v>3.15</c:v>
                </c:pt>
                <c:pt idx="1">
                  <c:v>3.15</c:v>
                </c:pt>
                <c:pt idx="2">
                  <c:v>3.14</c:v>
                </c:pt>
                <c:pt idx="3">
                  <c:v>3.14</c:v>
                </c:pt>
                <c:pt idx="4">
                  <c:v>3.15</c:v>
                </c:pt>
                <c:pt idx="5">
                  <c:v>3.15</c:v>
                </c:pt>
                <c:pt idx="6">
                  <c:v>3.14</c:v>
                </c:pt>
                <c:pt idx="7">
                  <c:v>3.14</c:v>
                </c:pt>
                <c:pt idx="8">
                  <c:v>3.13</c:v>
                </c:pt>
                <c:pt idx="9">
                  <c:v>3.13</c:v>
                </c:pt>
                <c:pt idx="10">
                  <c:v>3.08</c:v>
                </c:pt>
                <c:pt idx="11">
                  <c:v>3.08</c:v>
                </c:pt>
                <c:pt idx="12">
                  <c:v>3.08</c:v>
                </c:pt>
                <c:pt idx="13">
                  <c:v>3.08</c:v>
                </c:pt>
                <c:pt idx="14">
                  <c:v>3.08</c:v>
                </c:pt>
                <c:pt idx="15">
                  <c:v>3.08</c:v>
                </c:pt>
                <c:pt idx="16">
                  <c:v>3.05</c:v>
                </c:pt>
                <c:pt idx="17">
                  <c:v>3.05</c:v>
                </c:pt>
                <c:pt idx="18">
                  <c:v>3.08</c:v>
                </c:pt>
                <c:pt idx="19">
                  <c:v>3.08</c:v>
                </c:pt>
              </c:numCache>
            </c:numRef>
          </c:xVal>
          <c:yVal>
            <c:numRef>
              <c:f>'7変数データ'!$I$4:$I$23</c:f>
              <c:numCache>
                <c:formatCode>General</c:formatCode>
                <c:ptCount val="20"/>
                <c:pt idx="0">
                  <c:v>91</c:v>
                </c:pt>
                <c:pt idx="1">
                  <c:v>96</c:v>
                </c:pt>
                <c:pt idx="2">
                  <c:v>86</c:v>
                </c:pt>
                <c:pt idx="3">
                  <c:v>95</c:v>
                </c:pt>
                <c:pt idx="4">
                  <c:v>86</c:v>
                </c:pt>
                <c:pt idx="5">
                  <c:v>96</c:v>
                </c:pt>
                <c:pt idx="6">
                  <c:v>88</c:v>
                </c:pt>
                <c:pt idx="7">
                  <c:v>98</c:v>
                </c:pt>
                <c:pt idx="8">
                  <c:v>91</c:v>
                </c:pt>
                <c:pt idx="9">
                  <c:v>95</c:v>
                </c:pt>
                <c:pt idx="10">
                  <c:v>83</c:v>
                </c:pt>
                <c:pt idx="11">
                  <c:v>90</c:v>
                </c:pt>
                <c:pt idx="12">
                  <c:v>81</c:v>
                </c:pt>
                <c:pt idx="13">
                  <c:v>95</c:v>
                </c:pt>
                <c:pt idx="14">
                  <c:v>83</c:v>
                </c:pt>
                <c:pt idx="15">
                  <c:v>93</c:v>
                </c:pt>
                <c:pt idx="16">
                  <c:v>80</c:v>
                </c:pt>
                <c:pt idx="17">
                  <c:v>90</c:v>
                </c:pt>
                <c:pt idx="18">
                  <c:v>85</c:v>
                </c:pt>
                <c:pt idx="19">
                  <c:v>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8EA-477E-B253-E59B95DFEBFD}"/>
            </c:ext>
          </c:extLst>
        </c:ser>
        <c:ser>
          <c:idx val="1"/>
          <c:order val="1"/>
          <c:tx>
            <c:v>予測値: 売り上げ高(万円／日)</c:v>
          </c:tx>
          <c:spPr>
            <a:ln w="19050">
              <a:noFill/>
            </a:ln>
          </c:spPr>
          <c:xVal>
            <c:numRef>
              <c:f>'7変数データ'!$C$4:$C$23</c:f>
              <c:numCache>
                <c:formatCode>General</c:formatCode>
                <c:ptCount val="20"/>
                <c:pt idx="0">
                  <c:v>3.15</c:v>
                </c:pt>
                <c:pt idx="1">
                  <c:v>3.15</c:v>
                </c:pt>
                <c:pt idx="2">
                  <c:v>3.14</c:v>
                </c:pt>
                <c:pt idx="3">
                  <c:v>3.14</c:v>
                </c:pt>
                <c:pt idx="4">
                  <c:v>3.15</c:v>
                </c:pt>
                <c:pt idx="5">
                  <c:v>3.15</c:v>
                </c:pt>
                <c:pt idx="6">
                  <c:v>3.14</c:v>
                </c:pt>
                <c:pt idx="7">
                  <c:v>3.14</c:v>
                </c:pt>
                <c:pt idx="8">
                  <c:v>3.13</c:v>
                </c:pt>
                <c:pt idx="9">
                  <c:v>3.13</c:v>
                </c:pt>
                <c:pt idx="10">
                  <c:v>3.08</c:v>
                </c:pt>
                <c:pt idx="11">
                  <c:v>3.08</c:v>
                </c:pt>
                <c:pt idx="12">
                  <c:v>3.08</c:v>
                </c:pt>
                <c:pt idx="13">
                  <c:v>3.08</c:v>
                </c:pt>
                <c:pt idx="14">
                  <c:v>3.08</c:v>
                </c:pt>
                <c:pt idx="15">
                  <c:v>3.08</c:v>
                </c:pt>
                <c:pt idx="16">
                  <c:v>3.05</c:v>
                </c:pt>
                <c:pt idx="17">
                  <c:v>3.05</c:v>
                </c:pt>
                <c:pt idx="18">
                  <c:v>3.08</c:v>
                </c:pt>
                <c:pt idx="19">
                  <c:v>3.08</c:v>
                </c:pt>
              </c:numCache>
            </c:numRef>
          </c:xVal>
          <c:yVal>
            <c:numRef>
              <c:f>'7変数　解析結果'!$B$31:$B$50</c:f>
              <c:numCache>
                <c:formatCode>General</c:formatCode>
                <c:ptCount val="20"/>
                <c:pt idx="0">
                  <c:v>88.509988756409271</c:v>
                </c:pt>
                <c:pt idx="1">
                  <c:v>97.509988756409271</c:v>
                </c:pt>
                <c:pt idx="2">
                  <c:v>85.734209817895263</c:v>
                </c:pt>
                <c:pt idx="3">
                  <c:v>94.734209817895263</c:v>
                </c:pt>
                <c:pt idx="4">
                  <c:v>87.204616707857426</c:v>
                </c:pt>
                <c:pt idx="5">
                  <c:v>96.204616707857426</c:v>
                </c:pt>
                <c:pt idx="6">
                  <c:v>88.816974899943403</c:v>
                </c:pt>
                <c:pt idx="7">
                  <c:v>97.816974899943403</c:v>
                </c:pt>
                <c:pt idx="8">
                  <c:v>87.901910976206381</c:v>
                </c:pt>
                <c:pt idx="9">
                  <c:v>96.901910976206381</c:v>
                </c:pt>
                <c:pt idx="10">
                  <c:v>82.62831262877971</c:v>
                </c:pt>
                <c:pt idx="11">
                  <c:v>91.62831262877971</c:v>
                </c:pt>
                <c:pt idx="12">
                  <c:v>84.900634987273975</c:v>
                </c:pt>
                <c:pt idx="13">
                  <c:v>93.900634987273975</c:v>
                </c:pt>
                <c:pt idx="14">
                  <c:v>83.787171836627635</c:v>
                </c:pt>
                <c:pt idx="15">
                  <c:v>92.787171836627635</c:v>
                </c:pt>
                <c:pt idx="16">
                  <c:v>80.106300479309098</c:v>
                </c:pt>
                <c:pt idx="17">
                  <c:v>89.106300479309098</c:v>
                </c:pt>
                <c:pt idx="18">
                  <c:v>84.409878909699103</c:v>
                </c:pt>
                <c:pt idx="19">
                  <c:v>93.409878909699103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8EA-477E-B253-E59B95DFEB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9560048"/>
        <c:axId val="421766656"/>
      </c:scatterChart>
      <c:valAx>
        <c:axId val="429560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時間当たりの正規社員数</a:t>
                </a:r>
                <a:r>
                  <a:rPr lang="en-US" altLang="ja-JP"/>
                  <a:t>(</a:t>
                </a:r>
                <a:r>
                  <a:rPr lang="ja-JP" altLang="en-US"/>
                  <a:t>人</a:t>
                </a:r>
                <a:r>
                  <a:rPr lang="en-US" altLang="ja-JP"/>
                  <a:t>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21766656"/>
        <c:crosses val="autoZero"/>
        <c:crossBetween val="midCat"/>
      </c:valAx>
      <c:valAx>
        <c:axId val="421766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売り上げ高</a:t>
                </a:r>
                <a:r>
                  <a:rPr lang="en-US" altLang="ja-JP"/>
                  <a:t>(</a:t>
                </a:r>
                <a:r>
                  <a:rPr lang="ja-JP" altLang="en-US"/>
                  <a:t>万円／日</a:t>
                </a:r>
                <a:r>
                  <a:rPr lang="en-US" altLang="ja-JP"/>
                  <a:t>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29560048"/>
        <c:crosses val="autoZero"/>
        <c:crossBetween val="midCat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実営業時間</a:t>
            </a:r>
            <a:r>
              <a:rPr lang="en-US" altLang="ja-JP"/>
              <a:t>(h) </a:t>
            </a:r>
            <a:r>
              <a:rPr lang="ja-JP" altLang="en-US"/>
              <a:t>観測値グラフ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売り上げ高(万円／日)</c:v>
          </c:tx>
          <c:spPr>
            <a:ln w="19050">
              <a:noFill/>
            </a:ln>
          </c:spPr>
          <c:xVal>
            <c:numRef>
              <c:f>'7変数データ'!$D$4:$D$23</c:f>
              <c:numCache>
                <c:formatCode>General</c:formatCode>
                <c:ptCount val="20"/>
                <c:pt idx="0">
                  <c:v>16</c:v>
                </c:pt>
                <c:pt idx="1">
                  <c:v>16</c:v>
                </c:pt>
                <c:pt idx="2">
                  <c:v>14</c:v>
                </c:pt>
                <c:pt idx="3">
                  <c:v>14</c:v>
                </c:pt>
                <c:pt idx="4">
                  <c:v>15</c:v>
                </c:pt>
                <c:pt idx="5">
                  <c:v>15</c:v>
                </c:pt>
                <c:pt idx="6">
                  <c:v>12</c:v>
                </c:pt>
                <c:pt idx="7">
                  <c:v>12</c:v>
                </c:pt>
                <c:pt idx="8">
                  <c:v>12</c:v>
                </c:pt>
                <c:pt idx="9">
                  <c:v>12</c:v>
                </c:pt>
                <c:pt idx="10">
                  <c:v>15</c:v>
                </c:pt>
                <c:pt idx="11">
                  <c:v>15</c:v>
                </c:pt>
                <c:pt idx="12">
                  <c:v>11</c:v>
                </c:pt>
                <c:pt idx="13">
                  <c:v>11</c:v>
                </c:pt>
                <c:pt idx="14">
                  <c:v>13</c:v>
                </c:pt>
                <c:pt idx="15">
                  <c:v>13</c:v>
                </c:pt>
                <c:pt idx="16">
                  <c:v>13</c:v>
                </c:pt>
                <c:pt idx="17">
                  <c:v>13</c:v>
                </c:pt>
                <c:pt idx="18">
                  <c:v>12</c:v>
                </c:pt>
                <c:pt idx="19">
                  <c:v>12</c:v>
                </c:pt>
              </c:numCache>
            </c:numRef>
          </c:xVal>
          <c:yVal>
            <c:numRef>
              <c:f>'7変数データ'!$I$4:$I$23</c:f>
              <c:numCache>
                <c:formatCode>General</c:formatCode>
                <c:ptCount val="20"/>
                <c:pt idx="0">
                  <c:v>91</c:v>
                </c:pt>
                <c:pt idx="1">
                  <c:v>96</c:v>
                </c:pt>
                <c:pt idx="2">
                  <c:v>86</c:v>
                </c:pt>
                <c:pt idx="3">
                  <c:v>95</c:v>
                </c:pt>
                <c:pt idx="4">
                  <c:v>86</c:v>
                </c:pt>
                <c:pt idx="5">
                  <c:v>96</c:v>
                </c:pt>
                <c:pt idx="6">
                  <c:v>88</c:v>
                </c:pt>
                <c:pt idx="7">
                  <c:v>98</c:v>
                </c:pt>
                <c:pt idx="8">
                  <c:v>91</c:v>
                </c:pt>
                <c:pt idx="9">
                  <c:v>95</c:v>
                </c:pt>
                <c:pt idx="10">
                  <c:v>83</c:v>
                </c:pt>
                <c:pt idx="11">
                  <c:v>90</c:v>
                </c:pt>
                <c:pt idx="12">
                  <c:v>81</c:v>
                </c:pt>
                <c:pt idx="13">
                  <c:v>95</c:v>
                </c:pt>
                <c:pt idx="14">
                  <c:v>83</c:v>
                </c:pt>
                <c:pt idx="15">
                  <c:v>93</c:v>
                </c:pt>
                <c:pt idx="16">
                  <c:v>80</c:v>
                </c:pt>
                <c:pt idx="17">
                  <c:v>90</c:v>
                </c:pt>
                <c:pt idx="18">
                  <c:v>85</c:v>
                </c:pt>
                <c:pt idx="19">
                  <c:v>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4AF-4626-A7E9-5DC3B9CD023A}"/>
            </c:ext>
          </c:extLst>
        </c:ser>
        <c:ser>
          <c:idx val="1"/>
          <c:order val="1"/>
          <c:tx>
            <c:v>予測値: 売り上げ高(万円／日)</c:v>
          </c:tx>
          <c:spPr>
            <a:ln w="19050">
              <a:noFill/>
            </a:ln>
          </c:spPr>
          <c:xVal>
            <c:numRef>
              <c:f>'7変数データ'!$D$4:$D$23</c:f>
              <c:numCache>
                <c:formatCode>General</c:formatCode>
                <c:ptCount val="20"/>
                <c:pt idx="0">
                  <c:v>16</c:v>
                </c:pt>
                <c:pt idx="1">
                  <c:v>16</c:v>
                </c:pt>
                <c:pt idx="2">
                  <c:v>14</c:v>
                </c:pt>
                <c:pt idx="3">
                  <c:v>14</c:v>
                </c:pt>
                <c:pt idx="4">
                  <c:v>15</c:v>
                </c:pt>
                <c:pt idx="5">
                  <c:v>15</c:v>
                </c:pt>
                <c:pt idx="6">
                  <c:v>12</c:v>
                </c:pt>
                <c:pt idx="7">
                  <c:v>12</c:v>
                </c:pt>
                <c:pt idx="8">
                  <c:v>12</c:v>
                </c:pt>
                <c:pt idx="9">
                  <c:v>12</c:v>
                </c:pt>
                <c:pt idx="10">
                  <c:v>15</c:v>
                </c:pt>
                <c:pt idx="11">
                  <c:v>15</c:v>
                </c:pt>
                <c:pt idx="12">
                  <c:v>11</c:v>
                </c:pt>
                <c:pt idx="13">
                  <c:v>11</c:v>
                </c:pt>
                <c:pt idx="14">
                  <c:v>13</c:v>
                </c:pt>
                <c:pt idx="15">
                  <c:v>13</c:v>
                </c:pt>
                <c:pt idx="16">
                  <c:v>13</c:v>
                </c:pt>
                <c:pt idx="17">
                  <c:v>13</c:v>
                </c:pt>
                <c:pt idx="18">
                  <c:v>12</c:v>
                </c:pt>
                <c:pt idx="19">
                  <c:v>12</c:v>
                </c:pt>
              </c:numCache>
            </c:numRef>
          </c:xVal>
          <c:yVal>
            <c:numRef>
              <c:f>'7変数　解析結果'!$B$31:$B$50</c:f>
              <c:numCache>
                <c:formatCode>General</c:formatCode>
                <c:ptCount val="20"/>
                <c:pt idx="0">
                  <c:v>88.509988756409271</c:v>
                </c:pt>
                <c:pt idx="1">
                  <c:v>97.509988756409271</c:v>
                </c:pt>
                <c:pt idx="2">
                  <c:v>85.734209817895263</c:v>
                </c:pt>
                <c:pt idx="3">
                  <c:v>94.734209817895263</c:v>
                </c:pt>
                <c:pt idx="4">
                  <c:v>87.204616707857426</c:v>
                </c:pt>
                <c:pt idx="5">
                  <c:v>96.204616707857426</c:v>
                </c:pt>
                <c:pt idx="6">
                  <c:v>88.816974899943403</c:v>
                </c:pt>
                <c:pt idx="7">
                  <c:v>97.816974899943403</c:v>
                </c:pt>
                <c:pt idx="8">
                  <c:v>87.901910976206381</c:v>
                </c:pt>
                <c:pt idx="9">
                  <c:v>96.901910976206381</c:v>
                </c:pt>
                <c:pt idx="10">
                  <c:v>82.62831262877971</c:v>
                </c:pt>
                <c:pt idx="11">
                  <c:v>91.62831262877971</c:v>
                </c:pt>
                <c:pt idx="12">
                  <c:v>84.900634987273975</c:v>
                </c:pt>
                <c:pt idx="13">
                  <c:v>93.900634987273975</c:v>
                </c:pt>
                <c:pt idx="14">
                  <c:v>83.787171836627635</c:v>
                </c:pt>
                <c:pt idx="15">
                  <c:v>92.787171836627635</c:v>
                </c:pt>
                <c:pt idx="16">
                  <c:v>80.106300479309098</c:v>
                </c:pt>
                <c:pt idx="17">
                  <c:v>89.106300479309098</c:v>
                </c:pt>
                <c:pt idx="18">
                  <c:v>84.409878909699103</c:v>
                </c:pt>
                <c:pt idx="19">
                  <c:v>93.409878909699103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4AF-4626-A7E9-5DC3B9CD02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9559648"/>
        <c:axId val="421773312"/>
      </c:scatterChart>
      <c:valAx>
        <c:axId val="429559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実営業時間</a:t>
                </a:r>
                <a:r>
                  <a:rPr lang="en-US" altLang="ja-JP"/>
                  <a:t>(h)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21773312"/>
        <c:crosses val="autoZero"/>
        <c:crossBetween val="midCat"/>
      </c:valAx>
      <c:valAx>
        <c:axId val="4217733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売り上げ高</a:t>
                </a:r>
                <a:r>
                  <a:rPr lang="en-US" altLang="ja-JP"/>
                  <a:t>(</a:t>
                </a:r>
                <a:r>
                  <a:rPr lang="ja-JP" altLang="en-US"/>
                  <a:t>万円／日</a:t>
                </a:r>
                <a:r>
                  <a:rPr lang="en-US" altLang="ja-JP"/>
                  <a:t>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29559648"/>
        <c:crosses val="autoZero"/>
        <c:crossBetween val="midCat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総店員数</a:t>
            </a:r>
            <a:r>
              <a:rPr lang="en-US" altLang="ja-JP"/>
              <a:t>(</a:t>
            </a:r>
            <a:r>
              <a:rPr lang="ja-JP" altLang="en-US"/>
              <a:t>人</a:t>
            </a:r>
            <a:r>
              <a:rPr lang="en-US" altLang="ja-JP"/>
              <a:t>) </a:t>
            </a:r>
            <a:r>
              <a:rPr lang="ja-JP" altLang="en-US"/>
              <a:t>観測値グラフ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売り上げ高(万円／日)</c:v>
          </c:tx>
          <c:spPr>
            <a:ln w="19050">
              <a:noFill/>
            </a:ln>
          </c:spPr>
          <c:xVal>
            <c:numRef>
              <c:f>'7変数データ'!$E$4:$E$23</c:f>
              <c:numCache>
                <c:formatCode>General</c:formatCode>
                <c:ptCount val="20"/>
                <c:pt idx="0">
                  <c:v>20</c:v>
                </c:pt>
                <c:pt idx="1">
                  <c:v>20</c:v>
                </c:pt>
                <c:pt idx="2">
                  <c:v>9</c:v>
                </c:pt>
                <c:pt idx="3">
                  <c:v>9</c:v>
                </c:pt>
                <c:pt idx="4">
                  <c:v>11</c:v>
                </c:pt>
                <c:pt idx="5">
                  <c:v>11</c:v>
                </c:pt>
                <c:pt idx="6">
                  <c:v>15.5</c:v>
                </c:pt>
                <c:pt idx="7">
                  <c:v>15.5</c:v>
                </c:pt>
                <c:pt idx="8">
                  <c:v>11</c:v>
                </c:pt>
                <c:pt idx="9">
                  <c:v>11</c:v>
                </c:pt>
                <c:pt idx="10">
                  <c:v>16</c:v>
                </c:pt>
                <c:pt idx="11">
                  <c:v>16</c:v>
                </c:pt>
                <c:pt idx="12">
                  <c:v>16.5</c:v>
                </c:pt>
                <c:pt idx="13">
                  <c:v>16.5</c:v>
                </c:pt>
                <c:pt idx="14">
                  <c:v>17</c:v>
                </c:pt>
                <c:pt idx="15">
                  <c:v>17</c:v>
                </c:pt>
                <c:pt idx="16">
                  <c:v>16.5</c:v>
                </c:pt>
                <c:pt idx="17">
                  <c:v>16.5</c:v>
                </c:pt>
                <c:pt idx="18">
                  <c:v>16</c:v>
                </c:pt>
                <c:pt idx="19">
                  <c:v>16</c:v>
                </c:pt>
              </c:numCache>
            </c:numRef>
          </c:xVal>
          <c:yVal>
            <c:numRef>
              <c:f>'7変数データ'!$I$4:$I$23</c:f>
              <c:numCache>
                <c:formatCode>General</c:formatCode>
                <c:ptCount val="20"/>
                <c:pt idx="0">
                  <c:v>91</c:v>
                </c:pt>
                <c:pt idx="1">
                  <c:v>96</c:v>
                </c:pt>
                <c:pt idx="2">
                  <c:v>86</c:v>
                </c:pt>
                <c:pt idx="3">
                  <c:v>95</c:v>
                </c:pt>
                <c:pt idx="4">
                  <c:v>86</c:v>
                </c:pt>
                <c:pt idx="5">
                  <c:v>96</c:v>
                </c:pt>
                <c:pt idx="6">
                  <c:v>88</c:v>
                </c:pt>
                <c:pt idx="7">
                  <c:v>98</c:v>
                </c:pt>
                <c:pt idx="8">
                  <c:v>91</c:v>
                </c:pt>
                <c:pt idx="9">
                  <c:v>95</c:v>
                </c:pt>
                <c:pt idx="10">
                  <c:v>83</c:v>
                </c:pt>
                <c:pt idx="11">
                  <c:v>90</c:v>
                </c:pt>
                <c:pt idx="12">
                  <c:v>81</c:v>
                </c:pt>
                <c:pt idx="13">
                  <c:v>95</c:v>
                </c:pt>
                <c:pt idx="14">
                  <c:v>83</c:v>
                </c:pt>
                <c:pt idx="15">
                  <c:v>93</c:v>
                </c:pt>
                <c:pt idx="16">
                  <c:v>80</c:v>
                </c:pt>
                <c:pt idx="17">
                  <c:v>90</c:v>
                </c:pt>
                <c:pt idx="18">
                  <c:v>85</c:v>
                </c:pt>
                <c:pt idx="19">
                  <c:v>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F6A-4683-9600-F76419AC0792}"/>
            </c:ext>
          </c:extLst>
        </c:ser>
        <c:ser>
          <c:idx val="1"/>
          <c:order val="1"/>
          <c:tx>
            <c:v>予測値: 売り上げ高(万円／日)</c:v>
          </c:tx>
          <c:spPr>
            <a:ln w="19050">
              <a:noFill/>
            </a:ln>
          </c:spPr>
          <c:xVal>
            <c:numRef>
              <c:f>'7変数データ'!$E$4:$E$23</c:f>
              <c:numCache>
                <c:formatCode>General</c:formatCode>
                <c:ptCount val="20"/>
                <c:pt idx="0">
                  <c:v>20</c:v>
                </c:pt>
                <c:pt idx="1">
                  <c:v>20</c:v>
                </c:pt>
                <c:pt idx="2">
                  <c:v>9</c:v>
                </c:pt>
                <c:pt idx="3">
                  <c:v>9</c:v>
                </c:pt>
                <c:pt idx="4">
                  <c:v>11</c:v>
                </c:pt>
                <c:pt idx="5">
                  <c:v>11</c:v>
                </c:pt>
                <c:pt idx="6">
                  <c:v>15.5</c:v>
                </c:pt>
                <c:pt idx="7">
                  <c:v>15.5</c:v>
                </c:pt>
                <c:pt idx="8">
                  <c:v>11</c:v>
                </c:pt>
                <c:pt idx="9">
                  <c:v>11</c:v>
                </c:pt>
                <c:pt idx="10">
                  <c:v>16</c:v>
                </c:pt>
                <c:pt idx="11">
                  <c:v>16</c:v>
                </c:pt>
                <c:pt idx="12">
                  <c:v>16.5</c:v>
                </c:pt>
                <c:pt idx="13">
                  <c:v>16.5</c:v>
                </c:pt>
                <c:pt idx="14">
                  <c:v>17</c:v>
                </c:pt>
                <c:pt idx="15">
                  <c:v>17</c:v>
                </c:pt>
                <c:pt idx="16">
                  <c:v>16.5</c:v>
                </c:pt>
                <c:pt idx="17">
                  <c:v>16.5</c:v>
                </c:pt>
                <c:pt idx="18">
                  <c:v>16</c:v>
                </c:pt>
                <c:pt idx="19">
                  <c:v>16</c:v>
                </c:pt>
              </c:numCache>
            </c:numRef>
          </c:xVal>
          <c:yVal>
            <c:numRef>
              <c:f>'7変数　解析結果'!$B$31:$B$50</c:f>
              <c:numCache>
                <c:formatCode>General</c:formatCode>
                <c:ptCount val="20"/>
                <c:pt idx="0">
                  <c:v>88.509988756409271</c:v>
                </c:pt>
                <c:pt idx="1">
                  <c:v>97.509988756409271</c:v>
                </c:pt>
                <c:pt idx="2">
                  <c:v>85.734209817895263</c:v>
                </c:pt>
                <c:pt idx="3">
                  <c:v>94.734209817895263</c:v>
                </c:pt>
                <c:pt idx="4">
                  <c:v>87.204616707857426</c:v>
                </c:pt>
                <c:pt idx="5">
                  <c:v>96.204616707857426</c:v>
                </c:pt>
                <c:pt idx="6">
                  <c:v>88.816974899943403</c:v>
                </c:pt>
                <c:pt idx="7">
                  <c:v>97.816974899943403</c:v>
                </c:pt>
                <c:pt idx="8">
                  <c:v>87.901910976206381</c:v>
                </c:pt>
                <c:pt idx="9">
                  <c:v>96.901910976206381</c:v>
                </c:pt>
                <c:pt idx="10">
                  <c:v>82.62831262877971</c:v>
                </c:pt>
                <c:pt idx="11">
                  <c:v>91.62831262877971</c:v>
                </c:pt>
                <c:pt idx="12">
                  <c:v>84.900634987273975</c:v>
                </c:pt>
                <c:pt idx="13">
                  <c:v>93.900634987273975</c:v>
                </c:pt>
                <c:pt idx="14">
                  <c:v>83.787171836627635</c:v>
                </c:pt>
                <c:pt idx="15">
                  <c:v>92.787171836627635</c:v>
                </c:pt>
                <c:pt idx="16">
                  <c:v>80.106300479309098</c:v>
                </c:pt>
                <c:pt idx="17">
                  <c:v>89.106300479309098</c:v>
                </c:pt>
                <c:pt idx="18">
                  <c:v>84.409878909699103</c:v>
                </c:pt>
                <c:pt idx="19">
                  <c:v>93.409878909699103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F6A-4683-9600-F76419AC07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9559248"/>
        <c:axId val="421769152"/>
      </c:scatterChart>
      <c:valAx>
        <c:axId val="429559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総店員数</a:t>
                </a:r>
                <a:r>
                  <a:rPr lang="en-US" altLang="ja-JP"/>
                  <a:t>(</a:t>
                </a:r>
                <a:r>
                  <a:rPr lang="ja-JP" altLang="en-US"/>
                  <a:t>人</a:t>
                </a:r>
                <a:r>
                  <a:rPr lang="en-US" altLang="ja-JP"/>
                  <a:t>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21769152"/>
        <c:crosses val="autoZero"/>
        <c:crossBetween val="midCat"/>
      </c:valAx>
      <c:valAx>
        <c:axId val="421769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売り上げ高</a:t>
                </a:r>
                <a:r>
                  <a:rPr lang="en-US" altLang="ja-JP"/>
                  <a:t>(</a:t>
                </a:r>
                <a:r>
                  <a:rPr lang="ja-JP" altLang="en-US"/>
                  <a:t>万円／日</a:t>
                </a:r>
                <a:r>
                  <a:rPr lang="en-US" altLang="ja-JP"/>
                  <a:t>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29559248"/>
        <c:crosses val="autoZero"/>
        <c:crossBetween val="midCat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広告宣伝費</a:t>
            </a:r>
            <a:r>
              <a:rPr lang="en-US" altLang="ja-JP"/>
              <a:t>(</a:t>
            </a:r>
            <a:r>
              <a:rPr lang="ja-JP" altLang="en-US"/>
              <a:t>万円／週</a:t>
            </a:r>
            <a:r>
              <a:rPr lang="en-US" altLang="ja-JP"/>
              <a:t>) </a:t>
            </a:r>
            <a:r>
              <a:rPr lang="ja-JP" altLang="en-US"/>
              <a:t>観測値グラフ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売り上げ高(万円／日)</c:v>
          </c:tx>
          <c:spPr>
            <a:ln w="19050">
              <a:noFill/>
            </a:ln>
          </c:spPr>
          <c:xVal>
            <c:numRef>
              <c:f>'7変数データ'!$F$4:$F$23</c:f>
              <c:numCache>
                <c:formatCode>General</c:formatCode>
                <c:ptCount val="20"/>
                <c:pt idx="0">
                  <c:v>4.7</c:v>
                </c:pt>
                <c:pt idx="1">
                  <c:v>4.7</c:v>
                </c:pt>
                <c:pt idx="2">
                  <c:v>4.8</c:v>
                </c:pt>
                <c:pt idx="3">
                  <c:v>4.8</c:v>
                </c:pt>
                <c:pt idx="4">
                  <c:v>4.7</c:v>
                </c:pt>
                <c:pt idx="5">
                  <c:v>4.7</c:v>
                </c:pt>
                <c:pt idx="6">
                  <c:v>4.4000000000000004</c:v>
                </c:pt>
                <c:pt idx="7">
                  <c:v>4.4000000000000004</c:v>
                </c:pt>
                <c:pt idx="8">
                  <c:v>4.8</c:v>
                </c:pt>
                <c:pt idx="9">
                  <c:v>4.8</c:v>
                </c:pt>
                <c:pt idx="10">
                  <c:v>5</c:v>
                </c:pt>
                <c:pt idx="11">
                  <c:v>5</c:v>
                </c:pt>
                <c:pt idx="12">
                  <c:v>4.8</c:v>
                </c:pt>
                <c:pt idx="13">
                  <c:v>4.8</c:v>
                </c:pt>
                <c:pt idx="14">
                  <c:v>4.9000000000000004</c:v>
                </c:pt>
                <c:pt idx="15">
                  <c:v>4.9000000000000004</c:v>
                </c:pt>
                <c:pt idx="16">
                  <c:v>3.2</c:v>
                </c:pt>
                <c:pt idx="17">
                  <c:v>3.2</c:v>
                </c:pt>
                <c:pt idx="18">
                  <c:v>5.2</c:v>
                </c:pt>
                <c:pt idx="19">
                  <c:v>5.2</c:v>
                </c:pt>
              </c:numCache>
            </c:numRef>
          </c:xVal>
          <c:yVal>
            <c:numRef>
              <c:f>'7変数データ'!$I$4:$I$23</c:f>
              <c:numCache>
                <c:formatCode>General</c:formatCode>
                <c:ptCount val="20"/>
                <c:pt idx="0">
                  <c:v>91</c:v>
                </c:pt>
                <c:pt idx="1">
                  <c:v>96</c:v>
                </c:pt>
                <c:pt idx="2">
                  <c:v>86</c:v>
                </c:pt>
                <c:pt idx="3">
                  <c:v>95</c:v>
                </c:pt>
                <c:pt idx="4">
                  <c:v>86</c:v>
                </c:pt>
                <c:pt idx="5">
                  <c:v>96</c:v>
                </c:pt>
                <c:pt idx="6">
                  <c:v>88</c:v>
                </c:pt>
                <c:pt idx="7">
                  <c:v>98</c:v>
                </c:pt>
                <c:pt idx="8">
                  <c:v>91</c:v>
                </c:pt>
                <c:pt idx="9">
                  <c:v>95</c:v>
                </c:pt>
                <c:pt idx="10">
                  <c:v>83</c:v>
                </c:pt>
                <c:pt idx="11">
                  <c:v>90</c:v>
                </c:pt>
                <c:pt idx="12">
                  <c:v>81</c:v>
                </c:pt>
                <c:pt idx="13">
                  <c:v>95</c:v>
                </c:pt>
                <c:pt idx="14">
                  <c:v>83</c:v>
                </c:pt>
                <c:pt idx="15">
                  <c:v>93</c:v>
                </c:pt>
                <c:pt idx="16">
                  <c:v>80</c:v>
                </c:pt>
                <c:pt idx="17">
                  <c:v>90</c:v>
                </c:pt>
                <c:pt idx="18">
                  <c:v>85</c:v>
                </c:pt>
                <c:pt idx="19">
                  <c:v>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024-4C78-BCEF-51A2D762D69A}"/>
            </c:ext>
          </c:extLst>
        </c:ser>
        <c:ser>
          <c:idx val="1"/>
          <c:order val="1"/>
          <c:tx>
            <c:v>予測値: 売り上げ高(万円／日)</c:v>
          </c:tx>
          <c:spPr>
            <a:ln w="19050">
              <a:noFill/>
            </a:ln>
          </c:spPr>
          <c:xVal>
            <c:numRef>
              <c:f>'7変数データ'!$F$4:$F$23</c:f>
              <c:numCache>
                <c:formatCode>General</c:formatCode>
                <c:ptCount val="20"/>
                <c:pt idx="0">
                  <c:v>4.7</c:v>
                </c:pt>
                <c:pt idx="1">
                  <c:v>4.7</c:v>
                </c:pt>
                <c:pt idx="2">
                  <c:v>4.8</c:v>
                </c:pt>
                <c:pt idx="3">
                  <c:v>4.8</c:v>
                </c:pt>
                <c:pt idx="4">
                  <c:v>4.7</c:v>
                </c:pt>
                <c:pt idx="5">
                  <c:v>4.7</c:v>
                </c:pt>
                <c:pt idx="6">
                  <c:v>4.4000000000000004</c:v>
                </c:pt>
                <c:pt idx="7">
                  <c:v>4.4000000000000004</c:v>
                </c:pt>
                <c:pt idx="8">
                  <c:v>4.8</c:v>
                </c:pt>
                <c:pt idx="9">
                  <c:v>4.8</c:v>
                </c:pt>
                <c:pt idx="10">
                  <c:v>5</c:v>
                </c:pt>
                <c:pt idx="11">
                  <c:v>5</c:v>
                </c:pt>
                <c:pt idx="12">
                  <c:v>4.8</c:v>
                </c:pt>
                <c:pt idx="13">
                  <c:v>4.8</c:v>
                </c:pt>
                <c:pt idx="14">
                  <c:v>4.9000000000000004</c:v>
                </c:pt>
                <c:pt idx="15">
                  <c:v>4.9000000000000004</c:v>
                </c:pt>
                <c:pt idx="16">
                  <c:v>3.2</c:v>
                </c:pt>
                <c:pt idx="17">
                  <c:v>3.2</c:v>
                </c:pt>
                <c:pt idx="18">
                  <c:v>5.2</c:v>
                </c:pt>
                <c:pt idx="19">
                  <c:v>5.2</c:v>
                </c:pt>
              </c:numCache>
            </c:numRef>
          </c:xVal>
          <c:yVal>
            <c:numRef>
              <c:f>'7変数　解析結果'!$B$31:$B$50</c:f>
              <c:numCache>
                <c:formatCode>General</c:formatCode>
                <c:ptCount val="20"/>
                <c:pt idx="0">
                  <c:v>88.509988756409271</c:v>
                </c:pt>
                <c:pt idx="1">
                  <c:v>97.509988756409271</c:v>
                </c:pt>
                <c:pt idx="2">
                  <c:v>85.734209817895263</c:v>
                </c:pt>
                <c:pt idx="3">
                  <c:v>94.734209817895263</c:v>
                </c:pt>
                <c:pt idx="4">
                  <c:v>87.204616707857426</c:v>
                </c:pt>
                <c:pt idx="5">
                  <c:v>96.204616707857426</c:v>
                </c:pt>
                <c:pt idx="6">
                  <c:v>88.816974899943403</c:v>
                </c:pt>
                <c:pt idx="7">
                  <c:v>97.816974899943403</c:v>
                </c:pt>
                <c:pt idx="8">
                  <c:v>87.901910976206381</c:v>
                </c:pt>
                <c:pt idx="9">
                  <c:v>96.901910976206381</c:v>
                </c:pt>
                <c:pt idx="10">
                  <c:v>82.62831262877971</c:v>
                </c:pt>
                <c:pt idx="11">
                  <c:v>91.62831262877971</c:v>
                </c:pt>
                <c:pt idx="12">
                  <c:v>84.900634987273975</c:v>
                </c:pt>
                <c:pt idx="13">
                  <c:v>93.900634987273975</c:v>
                </c:pt>
                <c:pt idx="14">
                  <c:v>83.787171836627635</c:v>
                </c:pt>
                <c:pt idx="15">
                  <c:v>92.787171836627635</c:v>
                </c:pt>
                <c:pt idx="16">
                  <c:v>80.106300479309098</c:v>
                </c:pt>
                <c:pt idx="17">
                  <c:v>89.106300479309098</c:v>
                </c:pt>
                <c:pt idx="18">
                  <c:v>84.409878909699103</c:v>
                </c:pt>
                <c:pt idx="19">
                  <c:v>93.409878909699103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024-4C78-BCEF-51A2D762D6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9559648"/>
        <c:axId val="421767488"/>
      </c:scatterChart>
      <c:valAx>
        <c:axId val="429559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広告宣伝費</a:t>
                </a:r>
                <a:r>
                  <a:rPr lang="en-US" altLang="ja-JP"/>
                  <a:t>(</a:t>
                </a:r>
                <a:r>
                  <a:rPr lang="ja-JP" altLang="en-US"/>
                  <a:t>万円／週</a:t>
                </a:r>
                <a:r>
                  <a:rPr lang="en-US" altLang="ja-JP"/>
                  <a:t>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21767488"/>
        <c:crosses val="autoZero"/>
        <c:crossBetween val="midCat"/>
      </c:valAx>
      <c:valAx>
        <c:axId val="421767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売り上げ高</a:t>
                </a:r>
                <a:r>
                  <a:rPr lang="en-US" altLang="ja-JP"/>
                  <a:t>(</a:t>
                </a:r>
                <a:r>
                  <a:rPr lang="ja-JP" altLang="en-US"/>
                  <a:t>万円／日</a:t>
                </a:r>
                <a:r>
                  <a:rPr lang="en-US" altLang="ja-JP"/>
                  <a:t>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29559648"/>
        <c:crosses val="autoZero"/>
        <c:crossBetween val="midCat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配達件数</a:t>
            </a:r>
            <a:r>
              <a:rPr lang="en-US" altLang="ja-JP"/>
              <a:t>(</a:t>
            </a:r>
            <a:r>
              <a:rPr lang="ja-JP" altLang="en-US"/>
              <a:t>件</a:t>
            </a:r>
            <a:r>
              <a:rPr lang="en-US" altLang="ja-JP"/>
              <a:t>) </a:t>
            </a:r>
            <a:r>
              <a:rPr lang="ja-JP" altLang="en-US"/>
              <a:t>観測値グラフ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売り上げ高(万円／日)</c:v>
          </c:tx>
          <c:spPr>
            <a:ln w="19050">
              <a:noFill/>
            </a:ln>
          </c:spPr>
          <c:xVal>
            <c:numRef>
              <c:f>'7変数データ'!$G$4:$G$23</c:f>
              <c:numCache>
                <c:formatCode>General</c:formatCode>
                <c:ptCount val="20"/>
                <c:pt idx="0">
                  <c:v>5.0999999999999996</c:v>
                </c:pt>
                <c:pt idx="1">
                  <c:v>5.0999999999999996</c:v>
                </c:pt>
                <c:pt idx="2">
                  <c:v>5</c:v>
                </c:pt>
                <c:pt idx="3">
                  <c:v>5</c:v>
                </c:pt>
                <c:pt idx="4">
                  <c:v>5.0999999999999996</c:v>
                </c:pt>
                <c:pt idx="5">
                  <c:v>5.0999999999999996</c:v>
                </c:pt>
                <c:pt idx="6">
                  <c:v>5.0999999999999996</c:v>
                </c:pt>
                <c:pt idx="7">
                  <c:v>5.0999999999999996</c:v>
                </c:pt>
                <c:pt idx="8">
                  <c:v>5.2</c:v>
                </c:pt>
                <c:pt idx="9">
                  <c:v>5.2</c:v>
                </c:pt>
                <c:pt idx="10">
                  <c:v>5.2</c:v>
                </c:pt>
                <c:pt idx="11">
                  <c:v>5.2</c:v>
                </c:pt>
                <c:pt idx="12">
                  <c:v>5.2</c:v>
                </c:pt>
                <c:pt idx="13">
                  <c:v>5.2</c:v>
                </c:pt>
                <c:pt idx="14">
                  <c:v>5.2</c:v>
                </c:pt>
                <c:pt idx="15">
                  <c:v>5.2</c:v>
                </c:pt>
                <c:pt idx="16">
                  <c:v>5.2</c:v>
                </c:pt>
                <c:pt idx="17">
                  <c:v>5.2</c:v>
                </c:pt>
                <c:pt idx="18">
                  <c:v>5.2</c:v>
                </c:pt>
                <c:pt idx="19">
                  <c:v>5.2</c:v>
                </c:pt>
              </c:numCache>
            </c:numRef>
          </c:xVal>
          <c:yVal>
            <c:numRef>
              <c:f>'7変数データ'!$I$4:$I$23</c:f>
              <c:numCache>
                <c:formatCode>General</c:formatCode>
                <c:ptCount val="20"/>
                <c:pt idx="0">
                  <c:v>91</c:v>
                </c:pt>
                <c:pt idx="1">
                  <c:v>96</c:v>
                </c:pt>
                <c:pt idx="2">
                  <c:v>86</c:v>
                </c:pt>
                <c:pt idx="3">
                  <c:v>95</c:v>
                </c:pt>
                <c:pt idx="4">
                  <c:v>86</c:v>
                </c:pt>
                <c:pt idx="5">
                  <c:v>96</c:v>
                </c:pt>
                <c:pt idx="6">
                  <c:v>88</c:v>
                </c:pt>
                <c:pt idx="7">
                  <c:v>98</c:v>
                </c:pt>
                <c:pt idx="8">
                  <c:v>91</c:v>
                </c:pt>
                <c:pt idx="9">
                  <c:v>95</c:v>
                </c:pt>
                <c:pt idx="10">
                  <c:v>83</c:v>
                </c:pt>
                <c:pt idx="11">
                  <c:v>90</c:v>
                </c:pt>
                <c:pt idx="12">
                  <c:v>81</c:v>
                </c:pt>
                <c:pt idx="13">
                  <c:v>95</c:v>
                </c:pt>
                <c:pt idx="14">
                  <c:v>83</c:v>
                </c:pt>
                <c:pt idx="15">
                  <c:v>93</c:v>
                </c:pt>
                <c:pt idx="16">
                  <c:v>80</c:v>
                </c:pt>
                <c:pt idx="17">
                  <c:v>90</c:v>
                </c:pt>
                <c:pt idx="18">
                  <c:v>85</c:v>
                </c:pt>
                <c:pt idx="19">
                  <c:v>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190-4083-9355-187B768F9474}"/>
            </c:ext>
          </c:extLst>
        </c:ser>
        <c:ser>
          <c:idx val="1"/>
          <c:order val="1"/>
          <c:tx>
            <c:v>予測値: 売り上げ高(万円／日)</c:v>
          </c:tx>
          <c:spPr>
            <a:ln w="19050">
              <a:noFill/>
            </a:ln>
          </c:spPr>
          <c:xVal>
            <c:numRef>
              <c:f>'7変数データ'!$G$4:$G$23</c:f>
              <c:numCache>
                <c:formatCode>General</c:formatCode>
                <c:ptCount val="20"/>
                <c:pt idx="0">
                  <c:v>5.0999999999999996</c:v>
                </c:pt>
                <c:pt idx="1">
                  <c:v>5.0999999999999996</c:v>
                </c:pt>
                <c:pt idx="2">
                  <c:v>5</c:v>
                </c:pt>
                <c:pt idx="3">
                  <c:v>5</c:v>
                </c:pt>
                <c:pt idx="4">
                  <c:v>5.0999999999999996</c:v>
                </c:pt>
                <c:pt idx="5">
                  <c:v>5.0999999999999996</c:v>
                </c:pt>
                <c:pt idx="6">
                  <c:v>5.0999999999999996</c:v>
                </c:pt>
                <c:pt idx="7">
                  <c:v>5.0999999999999996</c:v>
                </c:pt>
                <c:pt idx="8">
                  <c:v>5.2</c:v>
                </c:pt>
                <c:pt idx="9">
                  <c:v>5.2</c:v>
                </c:pt>
                <c:pt idx="10">
                  <c:v>5.2</c:v>
                </c:pt>
                <c:pt idx="11">
                  <c:v>5.2</c:v>
                </c:pt>
                <c:pt idx="12">
                  <c:v>5.2</c:v>
                </c:pt>
                <c:pt idx="13">
                  <c:v>5.2</c:v>
                </c:pt>
                <c:pt idx="14">
                  <c:v>5.2</c:v>
                </c:pt>
                <c:pt idx="15">
                  <c:v>5.2</c:v>
                </c:pt>
                <c:pt idx="16">
                  <c:v>5.2</c:v>
                </c:pt>
                <c:pt idx="17">
                  <c:v>5.2</c:v>
                </c:pt>
                <c:pt idx="18">
                  <c:v>5.2</c:v>
                </c:pt>
                <c:pt idx="19">
                  <c:v>5.2</c:v>
                </c:pt>
              </c:numCache>
            </c:numRef>
          </c:xVal>
          <c:yVal>
            <c:numRef>
              <c:f>'7変数　解析結果'!$B$31:$B$50</c:f>
              <c:numCache>
                <c:formatCode>General</c:formatCode>
                <c:ptCount val="20"/>
                <c:pt idx="0">
                  <c:v>88.509988756409271</c:v>
                </c:pt>
                <c:pt idx="1">
                  <c:v>97.509988756409271</c:v>
                </c:pt>
                <c:pt idx="2">
                  <c:v>85.734209817895263</c:v>
                </c:pt>
                <c:pt idx="3">
                  <c:v>94.734209817895263</c:v>
                </c:pt>
                <c:pt idx="4">
                  <c:v>87.204616707857426</c:v>
                </c:pt>
                <c:pt idx="5">
                  <c:v>96.204616707857426</c:v>
                </c:pt>
                <c:pt idx="6">
                  <c:v>88.816974899943403</c:v>
                </c:pt>
                <c:pt idx="7">
                  <c:v>97.816974899943403</c:v>
                </c:pt>
                <c:pt idx="8">
                  <c:v>87.901910976206381</c:v>
                </c:pt>
                <c:pt idx="9">
                  <c:v>96.901910976206381</c:v>
                </c:pt>
                <c:pt idx="10">
                  <c:v>82.62831262877971</c:v>
                </c:pt>
                <c:pt idx="11">
                  <c:v>91.62831262877971</c:v>
                </c:pt>
                <c:pt idx="12">
                  <c:v>84.900634987273975</c:v>
                </c:pt>
                <c:pt idx="13">
                  <c:v>93.900634987273975</c:v>
                </c:pt>
                <c:pt idx="14">
                  <c:v>83.787171836627635</c:v>
                </c:pt>
                <c:pt idx="15">
                  <c:v>92.787171836627635</c:v>
                </c:pt>
                <c:pt idx="16">
                  <c:v>80.106300479309098</c:v>
                </c:pt>
                <c:pt idx="17">
                  <c:v>89.106300479309098</c:v>
                </c:pt>
                <c:pt idx="18">
                  <c:v>84.409878909699103</c:v>
                </c:pt>
                <c:pt idx="19">
                  <c:v>93.409878909699103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190-4083-9355-187B768F94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6703696"/>
        <c:axId val="421787456"/>
      </c:scatterChart>
      <c:valAx>
        <c:axId val="426703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配達件数</a:t>
                </a:r>
                <a:r>
                  <a:rPr lang="en-US" altLang="ja-JP"/>
                  <a:t>(</a:t>
                </a:r>
                <a:r>
                  <a:rPr lang="ja-JP" altLang="en-US"/>
                  <a:t>件</a:t>
                </a:r>
                <a:r>
                  <a:rPr lang="en-US" altLang="ja-JP"/>
                  <a:t>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21787456"/>
        <c:crosses val="autoZero"/>
        <c:crossBetween val="midCat"/>
      </c:valAx>
      <c:valAx>
        <c:axId val="421787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売り上げ高</a:t>
                </a:r>
                <a:r>
                  <a:rPr lang="en-US" altLang="ja-JP"/>
                  <a:t>(</a:t>
                </a:r>
                <a:r>
                  <a:rPr lang="ja-JP" altLang="en-US"/>
                  <a:t>万円／日</a:t>
                </a:r>
                <a:r>
                  <a:rPr lang="en-US" altLang="ja-JP"/>
                  <a:t>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26703696"/>
        <c:crosses val="autoZero"/>
        <c:crossBetween val="midCat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キャンペーンの有無 観測値グラフ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売り上げ高(万円／日)</c:v>
          </c:tx>
          <c:spPr>
            <a:ln w="19050">
              <a:noFill/>
            </a:ln>
          </c:spPr>
          <c:xVal>
            <c:numRef>
              <c:f>'7変数データ'!$H$4:$H$23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</c:numCache>
            </c:numRef>
          </c:xVal>
          <c:yVal>
            <c:numRef>
              <c:f>'7変数データ'!$I$4:$I$23</c:f>
              <c:numCache>
                <c:formatCode>General</c:formatCode>
                <c:ptCount val="20"/>
                <c:pt idx="0">
                  <c:v>91</c:v>
                </c:pt>
                <c:pt idx="1">
                  <c:v>96</c:v>
                </c:pt>
                <c:pt idx="2">
                  <c:v>86</c:v>
                </c:pt>
                <c:pt idx="3">
                  <c:v>95</c:v>
                </c:pt>
                <c:pt idx="4">
                  <c:v>86</c:v>
                </c:pt>
                <c:pt idx="5">
                  <c:v>96</c:v>
                </c:pt>
                <c:pt idx="6">
                  <c:v>88</c:v>
                </c:pt>
                <c:pt idx="7">
                  <c:v>98</c:v>
                </c:pt>
                <c:pt idx="8">
                  <c:v>91</c:v>
                </c:pt>
                <c:pt idx="9">
                  <c:v>95</c:v>
                </c:pt>
                <c:pt idx="10">
                  <c:v>83</c:v>
                </c:pt>
                <c:pt idx="11">
                  <c:v>90</c:v>
                </c:pt>
                <c:pt idx="12">
                  <c:v>81</c:v>
                </c:pt>
                <c:pt idx="13">
                  <c:v>95</c:v>
                </c:pt>
                <c:pt idx="14">
                  <c:v>83</c:v>
                </c:pt>
                <c:pt idx="15">
                  <c:v>93</c:v>
                </c:pt>
                <c:pt idx="16">
                  <c:v>80</c:v>
                </c:pt>
                <c:pt idx="17">
                  <c:v>90</c:v>
                </c:pt>
                <c:pt idx="18">
                  <c:v>85</c:v>
                </c:pt>
                <c:pt idx="19">
                  <c:v>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E58-407D-A476-9958C8CD5DC4}"/>
            </c:ext>
          </c:extLst>
        </c:ser>
        <c:ser>
          <c:idx val="1"/>
          <c:order val="1"/>
          <c:tx>
            <c:v>予測値: 売り上げ高(万円／日)</c:v>
          </c:tx>
          <c:spPr>
            <a:ln w="19050">
              <a:noFill/>
            </a:ln>
          </c:spPr>
          <c:xVal>
            <c:numRef>
              <c:f>'7変数データ'!$H$4:$H$23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</c:numCache>
            </c:numRef>
          </c:xVal>
          <c:yVal>
            <c:numRef>
              <c:f>'7変数　解析結果'!$B$31:$B$50</c:f>
              <c:numCache>
                <c:formatCode>General</c:formatCode>
                <c:ptCount val="20"/>
                <c:pt idx="0">
                  <c:v>88.509988756409271</c:v>
                </c:pt>
                <c:pt idx="1">
                  <c:v>97.509988756409271</c:v>
                </c:pt>
                <c:pt idx="2">
                  <c:v>85.734209817895263</c:v>
                </c:pt>
                <c:pt idx="3">
                  <c:v>94.734209817895263</c:v>
                </c:pt>
                <c:pt idx="4">
                  <c:v>87.204616707857426</c:v>
                </c:pt>
                <c:pt idx="5">
                  <c:v>96.204616707857426</c:v>
                </c:pt>
                <c:pt idx="6">
                  <c:v>88.816974899943403</c:v>
                </c:pt>
                <c:pt idx="7">
                  <c:v>97.816974899943403</c:v>
                </c:pt>
                <c:pt idx="8">
                  <c:v>87.901910976206381</c:v>
                </c:pt>
                <c:pt idx="9">
                  <c:v>96.901910976206381</c:v>
                </c:pt>
                <c:pt idx="10">
                  <c:v>82.62831262877971</c:v>
                </c:pt>
                <c:pt idx="11">
                  <c:v>91.62831262877971</c:v>
                </c:pt>
                <c:pt idx="12">
                  <c:v>84.900634987273975</c:v>
                </c:pt>
                <c:pt idx="13">
                  <c:v>93.900634987273975</c:v>
                </c:pt>
                <c:pt idx="14">
                  <c:v>83.787171836627635</c:v>
                </c:pt>
                <c:pt idx="15">
                  <c:v>92.787171836627635</c:v>
                </c:pt>
                <c:pt idx="16">
                  <c:v>80.106300479309098</c:v>
                </c:pt>
                <c:pt idx="17">
                  <c:v>89.106300479309098</c:v>
                </c:pt>
                <c:pt idx="18">
                  <c:v>84.409878909699103</c:v>
                </c:pt>
                <c:pt idx="19">
                  <c:v>93.409878909699103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E58-407D-A476-9958C8CD5D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2298976"/>
        <c:axId val="421787872"/>
      </c:scatterChart>
      <c:valAx>
        <c:axId val="492298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キャンペーンの有無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21787872"/>
        <c:crosses val="autoZero"/>
        <c:crossBetween val="midCat"/>
      </c:valAx>
      <c:valAx>
        <c:axId val="421787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売り上げ高</a:t>
                </a:r>
                <a:r>
                  <a:rPr lang="en-US" altLang="ja-JP"/>
                  <a:t>(</a:t>
                </a:r>
                <a:r>
                  <a:rPr lang="ja-JP" altLang="en-US"/>
                  <a:t>万円／日</a:t>
                </a:r>
                <a:r>
                  <a:rPr lang="en-US" altLang="ja-JP"/>
                  <a:t>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92298976"/>
        <c:crosses val="autoZero"/>
        <c:crossBetween val="midCat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 sz="1100"/>
              <a:t>時間当たりの正規社員数</a:t>
            </a:r>
            <a:r>
              <a:rPr lang="en-US" altLang="ja-JP" sz="1100"/>
              <a:t>(</a:t>
            </a:r>
            <a:r>
              <a:rPr lang="ja-JP" altLang="en-US" sz="1100"/>
              <a:t>人</a:t>
            </a:r>
            <a:r>
              <a:rPr lang="en-US" altLang="ja-JP" sz="1100"/>
              <a:t>) </a:t>
            </a:r>
            <a:r>
              <a:rPr lang="ja-JP" altLang="en-US" sz="1100"/>
              <a:t>残差グラフ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#REF!</c:f>
            </c:numRef>
          </c:xVal>
          <c:yVal>
            <c:numRef>
              <c:f>'3変数解析結果とシミュレーション'!$C$27:$C$46</c:f>
              <c:numCache>
                <c:formatCode>0.00</c:formatCode>
                <c:ptCount val="20"/>
                <c:pt idx="0">
                  <c:v>3.8021207623807953</c:v>
                </c:pt>
                <c:pt idx="1">
                  <c:v>-0.19787923761920467</c:v>
                </c:pt>
                <c:pt idx="2">
                  <c:v>-1.4934385252305162</c:v>
                </c:pt>
                <c:pt idx="3">
                  <c:v>-1.4934385252305162</c:v>
                </c:pt>
                <c:pt idx="4">
                  <c:v>-1.7310771754414134</c:v>
                </c:pt>
                <c:pt idx="5">
                  <c:v>-0.73107717544141337</c:v>
                </c:pt>
                <c:pt idx="6">
                  <c:v>-0.55983440087493364</c:v>
                </c:pt>
                <c:pt idx="7">
                  <c:v>0.44016559912506636</c:v>
                </c:pt>
                <c:pt idx="8">
                  <c:v>3.2110021871581864</c:v>
                </c:pt>
                <c:pt idx="9">
                  <c:v>-1.7889978128418136</c:v>
                </c:pt>
                <c:pt idx="10">
                  <c:v>0.66477894079042699</c:v>
                </c:pt>
                <c:pt idx="11">
                  <c:v>-1.335221059209573</c:v>
                </c:pt>
                <c:pt idx="12">
                  <c:v>-3.4680128104984362</c:v>
                </c:pt>
                <c:pt idx="13">
                  <c:v>1.5319871895015638</c:v>
                </c:pt>
                <c:pt idx="14">
                  <c:v>-0.40161693485400463</c:v>
                </c:pt>
                <c:pt idx="15">
                  <c:v>0.59838306514599537</c:v>
                </c:pt>
                <c:pt idx="16">
                  <c:v>-1.0891071707546445</c:v>
                </c:pt>
                <c:pt idx="17">
                  <c:v>-8.9107170754644471E-2</c:v>
                </c:pt>
                <c:pt idx="18">
                  <c:v>1.0651851273237867</c:v>
                </c:pt>
                <c:pt idx="19">
                  <c:v>3.0651851273237867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C89-47F1-A464-0D7014C2EC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6877744"/>
        <c:axId val="90638528"/>
      </c:scatterChart>
      <c:valAx>
        <c:axId val="1656877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時間当たりの正規社員数</a:t>
                </a:r>
                <a:r>
                  <a:rPr lang="en-US" altLang="ja-JP"/>
                  <a:t>(</a:t>
                </a:r>
                <a:r>
                  <a:rPr lang="ja-JP" altLang="en-US"/>
                  <a:t>人</a:t>
                </a:r>
                <a:r>
                  <a:rPr lang="en-US" altLang="ja-JP"/>
                  <a:t>)</a:t>
                </a:r>
              </a:p>
            </c:rich>
          </c:tx>
          <c:layout>
            <c:manualLayout>
              <c:xMode val="edge"/>
              <c:yMode val="edge"/>
              <c:x val="0.23221124482081248"/>
              <c:y val="0.8616608536349065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90638528"/>
        <c:crosses val="autoZero"/>
        <c:crossBetween val="midCat"/>
      </c:valAx>
      <c:valAx>
        <c:axId val="90638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残差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1656877744"/>
        <c:crosses val="autoZero"/>
        <c:crossBetween val="midCat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 sz="1100"/>
              <a:t>実営業時間</a:t>
            </a:r>
            <a:r>
              <a:rPr lang="en-US" altLang="ja-JP" sz="1100"/>
              <a:t>(h) </a:t>
            </a:r>
            <a:r>
              <a:rPr lang="ja-JP" altLang="en-US" sz="1100"/>
              <a:t>残差グラフ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#REF!</c:f>
            </c:numRef>
          </c:xVal>
          <c:yVal>
            <c:numRef>
              <c:f>'3変数解析結果とシミュレーション'!$C$27:$C$46</c:f>
              <c:numCache>
                <c:formatCode>0.00</c:formatCode>
                <c:ptCount val="20"/>
                <c:pt idx="0">
                  <c:v>3.8021207623807953</c:v>
                </c:pt>
                <c:pt idx="1">
                  <c:v>-0.19787923761920467</c:v>
                </c:pt>
                <c:pt idx="2">
                  <c:v>-1.4934385252305162</c:v>
                </c:pt>
                <c:pt idx="3">
                  <c:v>-1.4934385252305162</c:v>
                </c:pt>
                <c:pt idx="4">
                  <c:v>-1.7310771754414134</c:v>
                </c:pt>
                <c:pt idx="5">
                  <c:v>-0.73107717544141337</c:v>
                </c:pt>
                <c:pt idx="6">
                  <c:v>-0.55983440087493364</c:v>
                </c:pt>
                <c:pt idx="7">
                  <c:v>0.44016559912506636</c:v>
                </c:pt>
                <c:pt idx="8">
                  <c:v>3.2110021871581864</c:v>
                </c:pt>
                <c:pt idx="9">
                  <c:v>-1.7889978128418136</c:v>
                </c:pt>
                <c:pt idx="10">
                  <c:v>0.66477894079042699</c:v>
                </c:pt>
                <c:pt idx="11">
                  <c:v>-1.335221059209573</c:v>
                </c:pt>
                <c:pt idx="12">
                  <c:v>-3.4680128104984362</c:v>
                </c:pt>
                <c:pt idx="13">
                  <c:v>1.5319871895015638</c:v>
                </c:pt>
                <c:pt idx="14">
                  <c:v>-0.40161693485400463</c:v>
                </c:pt>
                <c:pt idx="15">
                  <c:v>0.59838306514599537</c:v>
                </c:pt>
                <c:pt idx="16">
                  <c:v>-1.0891071707546445</c:v>
                </c:pt>
                <c:pt idx="17">
                  <c:v>-8.9107170754644471E-2</c:v>
                </c:pt>
                <c:pt idx="18">
                  <c:v>1.0651851273237867</c:v>
                </c:pt>
                <c:pt idx="19">
                  <c:v>3.0651851273237867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7C2-45C4-8F96-BD3F835FC5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7862480"/>
        <c:axId val="90632704"/>
      </c:scatterChart>
      <c:valAx>
        <c:axId val="1857862480"/>
        <c:scaling>
          <c:orientation val="minMax"/>
          <c:min val="8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実営業時間</a:t>
                </a:r>
                <a:r>
                  <a:rPr lang="en-US" altLang="ja-JP"/>
                  <a:t>(h)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90632704"/>
        <c:crosses val="autoZero"/>
        <c:crossBetween val="midCat"/>
      </c:valAx>
      <c:valAx>
        <c:axId val="90632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残差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1857862480"/>
        <c:crosses val="autoZero"/>
        <c:crossBetween val="midCat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時間当たりの正規社員数</a:t>
            </a:r>
            <a:r>
              <a:rPr lang="en-US" altLang="ja-JP"/>
              <a:t>(</a:t>
            </a:r>
            <a:r>
              <a:rPr lang="ja-JP" altLang="en-US"/>
              <a:t>人</a:t>
            </a:r>
            <a:r>
              <a:rPr lang="en-US" altLang="ja-JP"/>
              <a:t>) </a:t>
            </a:r>
            <a:r>
              <a:rPr lang="ja-JP" altLang="en-US"/>
              <a:t>観測値グラフ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売り上げ高(万円／日)</c:v>
          </c:tx>
          <c:spPr>
            <a:ln w="19050">
              <a:noFill/>
            </a:ln>
          </c:spPr>
          <c:xVal>
            <c:numRef>
              <c:f>データ!$C$4:$C$23</c:f>
              <c:numCache>
                <c:formatCode>General</c:formatCode>
                <c:ptCount val="20"/>
                <c:pt idx="0">
                  <c:v>3.15</c:v>
                </c:pt>
                <c:pt idx="1">
                  <c:v>3.15</c:v>
                </c:pt>
                <c:pt idx="2">
                  <c:v>3.14</c:v>
                </c:pt>
                <c:pt idx="3">
                  <c:v>3.14</c:v>
                </c:pt>
                <c:pt idx="4">
                  <c:v>3.15</c:v>
                </c:pt>
                <c:pt idx="5">
                  <c:v>3.15</c:v>
                </c:pt>
                <c:pt idx="6">
                  <c:v>3.14</c:v>
                </c:pt>
                <c:pt idx="7">
                  <c:v>3.14</c:v>
                </c:pt>
                <c:pt idx="8">
                  <c:v>3.13</c:v>
                </c:pt>
                <c:pt idx="9">
                  <c:v>3.13</c:v>
                </c:pt>
                <c:pt idx="10">
                  <c:v>3.08</c:v>
                </c:pt>
                <c:pt idx="11">
                  <c:v>3.08</c:v>
                </c:pt>
                <c:pt idx="12">
                  <c:v>3.08</c:v>
                </c:pt>
                <c:pt idx="13">
                  <c:v>3.08</c:v>
                </c:pt>
                <c:pt idx="14">
                  <c:v>3.08</c:v>
                </c:pt>
                <c:pt idx="15">
                  <c:v>3.08</c:v>
                </c:pt>
                <c:pt idx="16">
                  <c:v>3.05</c:v>
                </c:pt>
                <c:pt idx="17">
                  <c:v>3.05</c:v>
                </c:pt>
                <c:pt idx="18">
                  <c:v>3.08</c:v>
                </c:pt>
                <c:pt idx="19">
                  <c:v>3.08</c:v>
                </c:pt>
              </c:numCache>
            </c:numRef>
          </c:xVal>
          <c:yVal>
            <c:numRef>
              <c:f>データ!$L$4:$L$23</c:f>
              <c:numCache>
                <c:formatCode>General</c:formatCode>
                <c:ptCount val="20"/>
                <c:pt idx="0">
                  <c:v>91</c:v>
                </c:pt>
                <c:pt idx="1">
                  <c:v>96</c:v>
                </c:pt>
                <c:pt idx="2">
                  <c:v>86</c:v>
                </c:pt>
                <c:pt idx="3">
                  <c:v>95</c:v>
                </c:pt>
                <c:pt idx="4">
                  <c:v>86</c:v>
                </c:pt>
                <c:pt idx="5">
                  <c:v>96</c:v>
                </c:pt>
                <c:pt idx="6">
                  <c:v>88</c:v>
                </c:pt>
                <c:pt idx="7">
                  <c:v>98</c:v>
                </c:pt>
                <c:pt idx="8">
                  <c:v>91</c:v>
                </c:pt>
                <c:pt idx="9">
                  <c:v>95</c:v>
                </c:pt>
                <c:pt idx="10">
                  <c:v>83</c:v>
                </c:pt>
                <c:pt idx="11">
                  <c:v>90</c:v>
                </c:pt>
                <c:pt idx="12">
                  <c:v>81</c:v>
                </c:pt>
                <c:pt idx="13">
                  <c:v>95</c:v>
                </c:pt>
                <c:pt idx="14">
                  <c:v>83</c:v>
                </c:pt>
                <c:pt idx="15">
                  <c:v>93</c:v>
                </c:pt>
                <c:pt idx="16">
                  <c:v>80</c:v>
                </c:pt>
                <c:pt idx="17">
                  <c:v>90</c:v>
                </c:pt>
                <c:pt idx="18">
                  <c:v>85</c:v>
                </c:pt>
                <c:pt idx="19">
                  <c:v>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C75-43C2-8E34-37207FF9CE31}"/>
            </c:ext>
          </c:extLst>
        </c:ser>
        <c:ser>
          <c:idx val="1"/>
          <c:order val="1"/>
          <c:tx>
            <c:v>予測値: 売り上げ高(万円／日)</c:v>
          </c:tx>
          <c:spPr>
            <a:ln w="19050">
              <a:noFill/>
            </a:ln>
          </c:spPr>
          <c:xVal>
            <c:numRef>
              <c:f>データ!$C$4:$C$23</c:f>
              <c:numCache>
                <c:formatCode>General</c:formatCode>
                <c:ptCount val="20"/>
                <c:pt idx="0">
                  <c:v>3.15</c:v>
                </c:pt>
                <c:pt idx="1">
                  <c:v>3.15</c:v>
                </c:pt>
                <c:pt idx="2">
                  <c:v>3.14</c:v>
                </c:pt>
                <c:pt idx="3">
                  <c:v>3.14</c:v>
                </c:pt>
                <c:pt idx="4">
                  <c:v>3.15</c:v>
                </c:pt>
                <c:pt idx="5">
                  <c:v>3.15</c:v>
                </c:pt>
                <c:pt idx="6">
                  <c:v>3.14</c:v>
                </c:pt>
                <c:pt idx="7">
                  <c:v>3.14</c:v>
                </c:pt>
                <c:pt idx="8">
                  <c:v>3.13</c:v>
                </c:pt>
                <c:pt idx="9">
                  <c:v>3.13</c:v>
                </c:pt>
                <c:pt idx="10">
                  <c:v>3.08</c:v>
                </c:pt>
                <c:pt idx="11">
                  <c:v>3.08</c:v>
                </c:pt>
                <c:pt idx="12">
                  <c:v>3.08</c:v>
                </c:pt>
                <c:pt idx="13">
                  <c:v>3.08</c:v>
                </c:pt>
                <c:pt idx="14">
                  <c:v>3.08</c:v>
                </c:pt>
                <c:pt idx="15">
                  <c:v>3.08</c:v>
                </c:pt>
                <c:pt idx="16">
                  <c:v>3.05</c:v>
                </c:pt>
                <c:pt idx="17">
                  <c:v>3.05</c:v>
                </c:pt>
                <c:pt idx="18">
                  <c:v>3.08</c:v>
                </c:pt>
                <c:pt idx="19">
                  <c:v>3.08</c:v>
                </c:pt>
              </c:numCache>
            </c:numRef>
          </c:xVal>
          <c:yVal>
            <c:numRef>
              <c:f>解析結果!$B$34:$B$53</c:f>
              <c:numCache>
                <c:formatCode>General</c:formatCode>
                <c:ptCount val="20"/>
                <c:pt idx="0">
                  <c:v>89.000000000000043</c:v>
                </c:pt>
                <c:pt idx="1">
                  <c:v>98.000000000000043</c:v>
                </c:pt>
                <c:pt idx="2">
                  <c:v>86.000000000000014</c:v>
                </c:pt>
                <c:pt idx="3">
                  <c:v>95.000000000000014</c:v>
                </c:pt>
                <c:pt idx="4">
                  <c:v>86.500000000000014</c:v>
                </c:pt>
                <c:pt idx="5">
                  <c:v>95.500000000000014</c:v>
                </c:pt>
                <c:pt idx="6">
                  <c:v>88.500000000000014</c:v>
                </c:pt>
                <c:pt idx="7">
                  <c:v>97.500000000000014</c:v>
                </c:pt>
                <c:pt idx="8">
                  <c:v>88.500000000000028</c:v>
                </c:pt>
                <c:pt idx="9">
                  <c:v>97.500000000000028</c:v>
                </c:pt>
                <c:pt idx="10">
                  <c:v>82.000000000000028</c:v>
                </c:pt>
                <c:pt idx="11">
                  <c:v>91.000000000000028</c:v>
                </c:pt>
                <c:pt idx="12">
                  <c:v>83.500000000000028</c:v>
                </c:pt>
                <c:pt idx="13">
                  <c:v>92.500000000000028</c:v>
                </c:pt>
                <c:pt idx="14">
                  <c:v>83.5</c:v>
                </c:pt>
                <c:pt idx="15">
                  <c:v>92.5</c:v>
                </c:pt>
                <c:pt idx="16">
                  <c:v>80.500000000000028</c:v>
                </c:pt>
                <c:pt idx="17">
                  <c:v>89.500000000000028</c:v>
                </c:pt>
                <c:pt idx="18">
                  <c:v>86</c:v>
                </c:pt>
                <c:pt idx="19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C75-43C2-8E34-37207FF9CE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0074927"/>
        <c:axId val="1577255951"/>
      </c:scatterChart>
      <c:valAx>
        <c:axId val="176007492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時間当たりの正規社員数</a:t>
                </a:r>
                <a:r>
                  <a:rPr lang="en-US" altLang="ja-JP"/>
                  <a:t>(</a:t>
                </a:r>
                <a:r>
                  <a:rPr lang="ja-JP" altLang="en-US"/>
                  <a:t>人</a:t>
                </a:r>
                <a:r>
                  <a:rPr lang="en-US" altLang="ja-JP"/>
                  <a:t>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577255951"/>
        <c:crosses val="autoZero"/>
        <c:crossBetween val="midCat"/>
      </c:valAx>
      <c:valAx>
        <c:axId val="157725595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売り上げ高</a:t>
                </a:r>
                <a:r>
                  <a:rPr lang="en-US" altLang="ja-JP"/>
                  <a:t>(</a:t>
                </a:r>
                <a:r>
                  <a:rPr lang="ja-JP" altLang="en-US"/>
                  <a:t>万円／日</a:t>
                </a:r>
                <a:r>
                  <a:rPr lang="en-US" altLang="ja-JP"/>
                  <a:t>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760074927"/>
        <c:crosses val="autoZero"/>
        <c:crossBetween val="midCat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 sz="1100"/>
              <a:t>キャンペーンの有無 残差グラフ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#REF!</c:f>
            </c:numRef>
          </c:xVal>
          <c:yVal>
            <c:numRef>
              <c:f>'3変数解析結果とシミュレーション'!$C$27:$C$46</c:f>
              <c:numCache>
                <c:formatCode>0.00</c:formatCode>
                <c:ptCount val="20"/>
                <c:pt idx="0">
                  <c:v>3.8021207623807953</c:v>
                </c:pt>
                <c:pt idx="1">
                  <c:v>-0.19787923761920467</c:v>
                </c:pt>
                <c:pt idx="2">
                  <c:v>-1.4934385252305162</c:v>
                </c:pt>
                <c:pt idx="3">
                  <c:v>-1.4934385252305162</c:v>
                </c:pt>
                <c:pt idx="4">
                  <c:v>-1.7310771754414134</c:v>
                </c:pt>
                <c:pt idx="5">
                  <c:v>-0.73107717544141337</c:v>
                </c:pt>
                <c:pt idx="6">
                  <c:v>-0.55983440087493364</c:v>
                </c:pt>
                <c:pt idx="7">
                  <c:v>0.44016559912506636</c:v>
                </c:pt>
                <c:pt idx="8">
                  <c:v>3.2110021871581864</c:v>
                </c:pt>
                <c:pt idx="9">
                  <c:v>-1.7889978128418136</c:v>
                </c:pt>
                <c:pt idx="10">
                  <c:v>0.66477894079042699</c:v>
                </c:pt>
                <c:pt idx="11">
                  <c:v>-1.335221059209573</c:v>
                </c:pt>
                <c:pt idx="12">
                  <c:v>-3.4680128104984362</c:v>
                </c:pt>
                <c:pt idx="13">
                  <c:v>1.5319871895015638</c:v>
                </c:pt>
                <c:pt idx="14">
                  <c:v>-0.40161693485400463</c:v>
                </c:pt>
                <c:pt idx="15">
                  <c:v>0.59838306514599537</c:v>
                </c:pt>
                <c:pt idx="16">
                  <c:v>-1.0891071707546445</c:v>
                </c:pt>
                <c:pt idx="17">
                  <c:v>-8.9107170754644471E-2</c:v>
                </c:pt>
                <c:pt idx="18">
                  <c:v>1.0651851273237867</c:v>
                </c:pt>
                <c:pt idx="19">
                  <c:v>3.0651851273237867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628-4AA5-8AE3-505F3ABD3F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6875344"/>
        <c:axId val="90647680"/>
      </c:scatterChart>
      <c:valAx>
        <c:axId val="1656875344"/>
        <c:scaling>
          <c:orientation val="minMax"/>
          <c:min val="-0.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キャンペーンの有無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90647680"/>
        <c:crosses val="autoZero"/>
        <c:crossBetween val="midCat"/>
      </c:valAx>
      <c:valAx>
        <c:axId val="90647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残差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1656875344"/>
        <c:crossesAt val="0.5"/>
        <c:crossBetween val="midCat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時間当たりの正規社員数</a:t>
            </a:r>
            <a:r>
              <a:rPr lang="en-US" altLang="ja-JP"/>
              <a:t>(</a:t>
            </a:r>
            <a:r>
              <a:rPr lang="ja-JP" altLang="en-US"/>
              <a:t>人</a:t>
            </a:r>
            <a:r>
              <a:rPr lang="en-US" altLang="ja-JP"/>
              <a:t>) </a:t>
            </a:r>
            <a:r>
              <a:rPr lang="ja-JP" altLang="en-US"/>
              <a:t>観測値グラフ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売り上げ高(万円／日)</c:v>
          </c:tx>
          <c:spPr>
            <a:ln w="19050">
              <a:noFill/>
            </a:ln>
          </c:spP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A9F-4D2E-B5C8-8268BCA94689}"/>
            </c:ext>
          </c:extLst>
        </c:ser>
        <c:ser>
          <c:idx val="1"/>
          <c:order val="1"/>
          <c:tx>
            <c:v>予測値: 売り上げ高(万円／日)</c:v>
          </c:tx>
          <c:spPr>
            <a:ln w="19050">
              <a:noFill/>
            </a:ln>
          </c:spPr>
          <c:xVal>
            <c:numRef>
              <c:f>#REF!</c:f>
            </c:numRef>
          </c:xVal>
          <c:yVal>
            <c:numRef>
              <c:f>'3変数解析結果とシミュレーション'!$B$27:$B$46</c:f>
              <c:numCache>
                <c:formatCode>0.00</c:formatCode>
                <c:ptCount val="20"/>
                <c:pt idx="0">
                  <c:v>87.197879237619205</c:v>
                </c:pt>
                <c:pt idx="1">
                  <c:v>96.197879237619205</c:v>
                </c:pt>
                <c:pt idx="2">
                  <c:v>87.493438525230516</c:v>
                </c:pt>
                <c:pt idx="3">
                  <c:v>96.493438525230516</c:v>
                </c:pt>
                <c:pt idx="4">
                  <c:v>87.731077175441413</c:v>
                </c:pt>
                <c:pt idx="5">
                  <c:v>96.731077175441413</c:v>
                </c:pt>
                <c:pt idx="6">
                  <c:v>88.559834400874934</c:v>
                </c:pt>
                <c:pt idx="7">
                  <c:v>97.559834400874934</c:v>
                </c:pt>
                <c:pt idx="8">
                  <c:v>87.788997812841814</c:v>
                </c:pt>
                <c:pt idx="9">
                  <c:v>96.788997812841814</c:v>
                </c:pt>
                <c:pt idx="10">
                  <c:v>82.335221059209573</c:v>
                </c:pt>
                <c:pt idx="11">
                  <c:v>91.335221059209573</c:v>
                </c:pt>
                <c:pt idx="12">
                  <c:v>84.468012810498436</c:v>
                </c:pt>
                <c:pt idx="13">
                  <c:v>93.468012810498436</c:v>
                </c:pt>
                <c:pt idx="14">
                  <c:v>83.401616934854005</c:v>
                </c:pt>
                <c:pt idx="15">
                  <c:v>92.401616934854005</c:v>
                </c:pt>
                <c:pt idx="16">
                  <c:v>81.089107170754644</c:v>
                </c:pt>
                <c:pt idx="17">
                  <c:v>90.089107170754644</c:v>
                </c:pt>
                <c:pt idx="18">
                  <c:v>83.934814872676213</c:v>
                </c:pt>
                <c:pt idx="19">
                  <c:v>92.934814872676213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A9F-4D2E-B5C8-8268BCA946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6877744"/>
        <c:axId val="90653504"/>
      </c:scatterChart>
      <c:valAx>
        <c:axId val="1656877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時間当たりの正規社員数</a:t>
                </a:r>
                <a:r>
                  <a:rPr lang="en-US" altLang="ja-JP"/>
                  <a:t>(</a:t>
                </a:r>
                <a:r>
                  <a:rPr lang="ja-JP" altLang="en-US"/>
                  <a:t>人</a:t>
                </a:r>
                <a:r>
                  <a:rPr lang="en-US" altLang="ja-JP"/>
                  <a:t>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90653504"/>
        <c:crosses val="autoZero"/>
        <c:crossBetween val="midCat"/>
      </c:valAx>
      <c:valAx>
        <c:axId val="90653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売り上げ高</a:t>
                </a:r>
                <a:r>
                  <a:rPr lang="en-US" altLang="ja-JP"/>
                  <a:t>(</a:t>
                </a:r>
                <a:r>
                  <a:rPr lang="ja-JP" altLang="en-US"/>
                  <a:t>万円／日</a:t>
                </a:r>
                <a:r>
                  <a:rPr lang="en-US" altLang="ja-JP"/>
                  <a:t>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656877744"/>
        <c:crosses val="autoZero"/>
        <c:crossBetween val="midCat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実営業時間</a:t>
            </a:r>
            <a:r>
              <a:rPr lang="en-US" altLang="ja-JP"/>
              <a:t>(h) </a:t>
            </a:r>
            <a:r>
              <a:rPr lang="ja-JP" altLang="en-US"/>
              <a:t>観測値グラフ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売り上げ高(万円／日)</c:v>
          </c:tx>
          <c:spPr>
            <a:ln w="19050">
              <a:noFill/>
            </a:ln>
          </c:spP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9F8-4E39-A192-05DE0DD2B675}"/>
            </c:ext>
          </c:extLst>
        </c:ser>
        <c:ser>
          <c:idx val="1"/>
          <c:order val="1"/>
          <c:tx>
            <c:v>予測値: 売り上げ高(万円／日)</c:v>
          </c:tx>
          <c:spPr>
            <a:ln w="19050">
              <a:noFill/>
            </a:ln>
          </c:spPr>
          <c:xVal>
            <c:numRef>
              <c:f>#REF!</c:f>
            </c:numRef>
          </c:xVal>
          <c:yVal>
            <c:numRef>
              <c:f>'3変数解析結果とシミュレーション'!$B$27:$B$46</c:f>
              <c:numCache>
                <c:formatCode>0.00</c:formatCode>
                <c:ptCount val="20"/>
                <c:pt idx="0">
                  <c:v>87.197879237619205</c:v>
                </c:pt>
                <c:pt idx="1">
                  <c:v>96.197879237619205</c:v>
                </c:pt>
                <c:pt idx="2">
                  <c:v>87.493438525230516</c:v>
                </c:pt>
                <c:pt idx="3">
                  <c:v>96.493438525230516</c:v>
                </c:pt>
                <c:pt idx="4">
                  <c:v>87.731077175441413</c:v>
                </c:pt>
                <c:pt idx="5">
                  <c:v>96.731077175441413</c:v>
                </c:pt>
                <c:pt idx="6">
                  <c:v>88.559834400874934</c:v>
                </c:pt>
                <c:pt idx="7">
                  <c:v>97.559834400874934</c:v>
                </c:pt>
                <c:pt idx="8">
                  <c:v>87.788997812841814</c:v>
                </c:pt>
                <c:pt idx="9">
                  <c:v>96.788997812841814</c:v>
                </c:pt>
                <c:pt idx="10">
                  <c:v>82.335221059209573</c:v>
                </c:pt>
                <c:pt idx="11">
                  <c:v>91.335221059209573</c:v>
                </c:pt>
                <c:pt idx="12">
                  <c:v>84.468012810498436</c:v>
                </c:pt>
                <c:pt idx="13">
                  <c:v>93.468012810498436</c:v>
                </c:pt>
                <c:pt idx="14">
                  <c:v>83.401616934854005</c:v>
                </c:pt>
                <c:pt idx="15">
                  <c:v>92.401616934854005</c:v>
                </c:pt>
                <c:pt idx="16">
                  <c:v>81.089107170754644</c:v>
                </c:pt>
                <c:pt idx="17">
                  <c:v>90.089107170754644</c:v>
                </c:pt>
                <c:pt idx="18">
                  <c:v>83.934814872676213</c:v>
                </c:pt>
                <c:pt idx="19">
                  <c:v>92.934814872676213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9F8-4E39-A192-05DE0DD2B6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6388880"/>
        <c:axId val="90637696"/>
      </c:scatterChart>
      <c:valAx>
        <c:axId val="1466388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実営業時間</a:t>
                </a:r>
                <a:r>
                  <a:rPr lang="en-US" altLang="ja-JP"/>
                  <a:t>(h)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90637696"/>
        <c:crosses val="autoZero"/>
        <c:crossBetween val="midCat"/>
      </c:valAx>
      <c:valAx>
        <c:axId val="90637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売り上げ高</a:t>
                </a:r>
                <a:r>
                  <a:rPr lang="en-US" altLang="ja-JP"/>
                  <a:t>(</a:t>
                </a:r>
                <a:r>
                  <a:rPr lang="ja-JP" altLang="en-US"/>
                  <a:t>万円／日</a:t>
                </a:r>
                <a:r>
                  <a:rPr lang="en-US" altLang="ja-JP"/>
                  <a:t>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66388880"/>
        <c:crosses val="autoZero"/>
        <c:crossBetween val="midCat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キャンペーンの有無 観測値グラフ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売り上げ高(万円／日)</c:v>
          </c:tx>
          <c:spPr>
            <a:ln w="19050">
              <a:noFill/>
            </a:ln>
          </c:spP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96B-46B5-A259-3B798E57B28E}"/>
            </c:ext>
          </c:extLst>
        </c:ser>
        <c:ser>
          <c:idx val="1"/>
          <c:order val="1"/>
          <c:tx>
            <c:v>予測値: 売り上げ高(万円／日)</c:v>
          </c:tx>
          <c:spPr>
            <a:ln w="19050">
              <a:noFill/>
            </a:ln>
          </c:spPr>
          <c:xVal>
            <c:numRef>
              <c:f>#REF!</c:f>
            </c:numRef>
          </c:xVal>
          <c:yVal>
            <c:numRef>
              <c:f>'3変数解析結果とシミュレーション'!$B$27:$B$46</c:f>
              <c:numCache>
                <c:formatCode>0.00</c:formatCode>
                <c:ptCount val="20"/>
                <c:pt idx="0">
                  <c:v>87.197879237619205</c:v>
                </c:pt>
                <c:pt idx="1">
                  <c:v>96.197879237619205</c:v>
                </c:pt>
                <c:pt idx="2">
                  <c:v>87.493438525230516</c:v>
                </c:pt>
                <c:pt idx="3">
                  <c:v>96.493438525230516</c:v>
                </c:pt>
                <c:pt idx="4">
                  <c:v>87.731077175441413</c:v>
                </c:pt>
                <c:pt idx="5">
                  <c:v>96.731077175441413</c:v>
                </c:pt>
                <c:pt idx="6">
                  <c:v>88.559834400874934</c:v>
                </c:pt>
                <c:pt idx="7">
                  <c:v>97.559834400874934</c:v>
                </c:pt>
                <c:pt idx="8">
                  <c:v>87.788997812841814</c:v>
                </c:pt>
                <c:pt idx="9">
                  <c:v>96.788997812841814</c:v>
                </c:pt>
                <c:pt idx="10">
                  <c:v>82.335221059209573</c:v>
                </c:pt>
                <c:pt idx="11">
                  <c:v>91.335221059209573</c:v>
                </c:pt>
                <c:pt idx="12">
                  <c:v>84.468012810498436</c:v>
                </c:pt>
                <c:pt idx="13">
                  <c:v>93.468012810498436</c:v>
                </c:pt>
                <c:pt idx="14">
                  <c:v>83.401616934854005</c:v>
                </c:pt>
                <c:pt idx="15">
                  <c:v>92.401616934854005</c:v>
                </c:pt>
                <c:pt idx="16">
                  <c:v>81.089107170754644</c:v>
                </c:pt>
                <c:pt idx="17">
                  <c:v>90.089107170754644</c:v>
                </c:pt>
                <c:pt idx="18">
                  <c:v>83.934814872676213</c:v>
                </c:pt>
                <c:pt idx="19">
                  <c:v>92.934814872676213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96B-46B5-A259-3B798E57B2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6388880"/>
        <c:axId val="90654336"/>
      </c:scatterChart>
      <c:valAx>
        <c:axId val="1466388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キャンペーンの有無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90654336"/>
        <c:crosses val="autoZero"/>
        <c:crossBetween val="midCat"/>
      </c:valAx>
      <c:valAx>
        <c:axId val="90654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売り上げ高</a:t>
                </a:r>
                <a:r>
                  <a:rPr lang="en-US" altLang="ja-JP"/>
                  <a:t>(</a:t>
                </a:r>
                <a:r>
                  <a:rPr lang="ja-JP" altLang="en-US"/>
                  <a:t>万円／日</a:t>
                </a:r>
                <a:r>
                  <a:rPr lang="en-US" altLang="ja-JP"/>
                  <a:t>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66388880"/>
        <c:crosses val="autoZero"/>
        <c:crossBetween val="midCat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時間当たりのアルバイト店員数</a:t>
            </a:r>
            <a:r>
              <a:rPr lang="en-US" altLang="ja-JP"/>
              <a:t>(</a:t>
            </a:r>
            <a:r>
              <a:rPr lang="ja-JP" altLang="en-US"/>
              <a:t>人</a:t>
            </a:r>
            <a:r>
              <a:rPr lang="en-US" altLang="ja-JP"/>
              <a:t>) </a:t>
            </a:r>
            <a:r>
              <a:rPr lang="ja-JP" altLang="en-US"/>
              <a:t>観測値グラフ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売り上げ高(万円／日)</c:v>
          </c:tx>
          <c:spPr>
            <a:ln w="19050">
              <a:noFill/>
            </a:ln>
          </c:spPr>
          <c:xVal>
            <c:numRef>
              <c:f>データ!$D$4:$D$23</c:f>
              <c:numCache>
                <c:formatCode>0.00</c:formatCode>
                <c:ptCount val="20"/>
                <c:pt idx="0">
                  <c:v>2.88</c:v>
                </c:pt>
                <c:pt idx="1">
                  <c:v>2.88</c:v>
                </c:pt>
                <c:pt idx="2">
                  <c:v>2.86</c:v>
                </c:pt>
                <c:pt idx="3">
                  <c:v>2.86</c:v>
                </c:pt>
                <c:pt idx="4">
                  <c:v>2.85</c:v>
                </c:pt>
                <c:pt idx="5">
                  <c:v>2.85</c:v>
                </c:pt>
                <c:pt idx="6">
                  <c:v>2.88</c:v>
                </c:pt>
                <c:pt idx="7">
                  <c:v>2.88</c:v>
                </c:pt>
                <c:pt idx="8">
                  <c:v>2.9</c:v>
                </c:pt>
                <c:pt idx="9">
                  <c:v>2.9</c:v>
                </c:pt>
                <c:pt idx="10">
                  <c:v>2.82</c:v>
                </c:pt>
                <c:pt idx="11">
                  <c:v>2.82</c:v>
                </c:pt>
                <c:pt idx="12">
                  <c:v>2.81</c:v>
                </c:pt>
                <c:pt idx="13">
                  <c:v>2.81</c:v>
                </c:pt>
                <c:pt idx="14">
                  <c:v>2.84</c:v>
                </c:pt>
                <c:pt idx="15">
                  <c:v>2.84</c:v>
                </c:pt>
                <c:pt idx="16">
                  <c:v>2.8</c:v>
                </c:pt>
                <c:pt idx="17">
                  <c:v>2.8</c:v>
                </c:pt>
                <c:pt idx="18">
                  <c:v>2.79</c:v>
                </c:pt>
                <c:pt idx="19">
                  <c:v>2.79</c:v>
                </c:pt>
              </c:numCache>
            </c:numRef>
          </c:xVal>
          <c:yVal>
            <c:numRef>
              <c:f>データ!$L$4:$L$23</c:f>
              <c:numCache>
                <c:formatCode>General</c:formatCode>
                <c:ptCount val="20"/>
                <c:pt idx="0">
                  <c:v>91</c:v>
                </c:pt>
                <c:pt idx="1">
                  <c:v>96</c:v>
                </c:pt>
                <c:pt idx="2">
                  <c:v>86</c:v>
                </c:pt>
                <c:pt idx="3">
                  <c:v>95</c:v>
                </c:pt>
                <c:pt idx="4">
                  <c:v>86</c:v>
                </c:pt>
                <c:pt idx="5">
                  <c:v>96</c:v>
                </c:pt>
                <c:pt idx="6">
                  <c:v>88</c:v>
                </c:pt>
                <c:pt idx="7">
                  <c:v>98</c:v>
                </c:pt>
                <c:pt idx="8">
                  <c:v>91</c:v>
                </c:pt>
                <c:pt idx="9">
                  <c:v>95</c:v>
                </c:pt>
                <c:pt idx="10">
                  <c:v>83</c:v>
                </c:pt>
                <c:pt idx="11">
                  <c:v>90</c:v>
                </c:pt>
                <c:pt idx="12">
                  <c:v>81</c:v>
                </c:pt>
                <c:pt idx="13">
                  <c:v>95</c:v>
                </c:pt>
                <c:pt idx="14">
                  <c:v>83</c:v>
                </c:pt>
                <c:pt idx="15">
                  <c:v>93</c:v>
                </c:pt>
                <c:pt idx="16">
                  <c:v>80</c:v>
                </c:pt>
                <c:pt idx="17">
                  <c:v>90</c:v>
                </c:pt>
                <c:pt idx="18">
                  <c:v>85</c:v>
                </c:pt>
                <c:pt idx="19">
                  <c:v>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EBB-4545-A057-2646E6BA827C}"/>
            </c:ext>
          </c:extLst>
        </c:ser>
        <c:ser>
          <c:idx val="1"/>
          <c:order val="1"/>
          <c:tx>
            <c:v>予測値: 売り上げ高(万円／日)</c:v>
          </c:tx>
          <c:spPr>
            <a:ln w="19050">
              <a:noFill/>
            </a:ln>
          </c:spPr>
          <c:xVal>
            <c:numRef>
              <c:f>データ!$D$4:$D$23</c:f>
              <c:numCache>
                <c:formatCode>0.00</c:formatCode>
                <c:ptCount val="20"/>
                <c:pt idx="0">
                  <c:v>2.88</c:v>
                </c:pt>
                <c:pt idx="1">
                  <c:v>2.88</c:v>
                </c:pt>
                <c:pt idx="2">
                  <c:v>2.86</c:v>
                </c:pt>
                <c:pt idx="3">
                  <c:v>2.86</c:v>
                </c:pt>
                <c:pt idx="4">
                  <c:v>2.85</c:v>
                </c:pt>
                <c:pt idx="5">
                  <c:v>2.85</c:v>
                </c:pt>
                <c:pt idx="6">
                  <c:v>2.88</c:v>
                </c:pt>
                <c:pt idx="7">
                  <c:v>2.88</c:v>
                </c:pt>
                <c:pt idx="8">
                  <c:v>2.9</c:v>
                </c:pt>
                <c:pt idx="9">
                  <c:v>2.9</c:v>
                </c:pt>
                <c:pt idx="10">
                  <c:v>2.82</c:v>
                </c:pt>
                <c:pt idx="11">
                  <c:v>2.82</c:v>
                </c:pt>
                <c:pt idx="12">
                  <c:v>2.81</c:v>
                </c:pt>
                <c:pt idx="13">
                  <c:v>2.81</c:v>
                </c:pt>
                <c:pt idx="14">
                  <c:v>2.84</c:v>
                </c:pt>
                <c:pt idx="15">
                  <c:v>2.84</c:v>
                </c:pt>
                <c:pt idx="16">
                  <c:v>2.8</c:v>
                </c:pt>
                <c:pt idx="17">
                  <c:v>2.8</c:v>
                </c:pt>
                <c:pt idx="18">
                  <c:v>2.79</c:v>
                </c:pt>
                <c:pt idx="19">
                  <c:v>2.79</c:v>
                </c:pt>
              </c:numCache>
            </c:numRef>
          </c:xVal>
          <c:yVal>
            <c:numRef>
              <c:f>解析結果!$B$34:$B$53</c:f>
              <c:numCache>
                <c:formatCode>General</c:formatCode>
                <c:ptCount val="20"/>
                <c:pt idx="0">
                  <c:v>89.000000000000043</c:v>
                </c:pt>
                <c:pt idx="1">
                  <c:v>98.000000000000043</c:v>
                </c:pt>
                <c:pt idx="2">
                  <c:v>86.000000000000014</c:v>
                </c:pt>
                <c:pt idx="3">
                  <c:v>95.000000000000014</c:v>
                </c:pt>
                <c:pt idx="4">
                  <c:v>86.500000000000014</c:v>
                </c:pt>
                <c:pt idx="5">
                  <c:v>95.500000000000014</c:v>
                </c:pt>
                <c:pt idx="6">
                  <c:v>88.500000000000014</c:v>
                </c:pt>
                <c:pt idx="7">
                  <c:v>97.500000000000014</c:v>
                </c:pt>
                <c:pt idx="8">
                  <c:v>88.500000000000028</c:v>
                </c:pt>
                <c:pt idx="9">
                  <c:v>97.500000000000028</c:v>
                </c:pt>
                <c:pt idx="10">
                  <c:v>82.000000000000028</c:v>
                </c:pt>
                <c:pt idx="11">
                  <c:v>91.000000000000028</c:v>
                </c:pt>
                <c:pt idx="12">
                  <c:v>83.500000000000028</c:v>
                </c:pt>
                <c:pt idx="13">
                  <c:v>92.500000000000028</c:v>
                </c:pt>
                <c:pt idx="14">
                  <c:v>83.5</c:v>
                </c:pt>
                <c:pt idx="15">
                  <c:v>92.5</c:v>
                </c:pt>
                <c:pt idx="16">
                  <c:v>80.500000000000028</c:v>
                </c:pt>
                <c:pt idx="17">
                  <c:v>89.500000000000028</c:v>
                </c:pt>
                <c:pt idx="18">
                  <c:v>86</c:v>
                </c:pt>
                <c:pt idx="19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EBB-4545-A057-2646E6BA82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0058927"/>
        <c:axId val="1577257199"/>
      </c:scatterChart>
      <c:valAx>
        <c:axId val="176005892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時間当たりのアルバイト店員数</a:t>
                </a:r>
                <a:r>
                  <a:rPr lang="en-US" altLang="ja-JP"/>
                  <a:t>(</a:t>
                </a:r>
                <a:r>
                  <a:rPr lang="ja-JP" altLang="en-US"/>
                  <a:t>人</a:t>
                </a:r>
                <a:r>
                  <a:rPr lang="en-US" altLang="ja-JP"/>
                  <a:t>)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1577257199"/>
        <c:crosses val="autoZero"/>
        <c:crossBetween val="midCat"/>
      </c:valAx>
      <c:valAx>
        <c:axId val="1577257199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売り上げ高</a:t>
                </a:r>
                <a:r>
                  <a:rPr lang="en-US" altLang="ja-JP"/>
                  <a:t>(</a:t>
                </a:r>
                <a:r>
                  <a:rPr lang="ja-JP" altLang="en-US"/>
                  <a:t>万円／日</a:t>
                </a:r>
                <a:r>
                  <a:rPr lang="en-US" altLang="ja-JP"/>
                  <a:t>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760058927"/>
        <c:crosses val="autoZero"/>
        <c:crossBetween val="midCat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実営業時間</a:t>
            </a:r>
            <a:r>
              <a:rPr lang="en-US" altLang="ja-JP"/>
              <a:t>(h) </a:t>
            </a:r>
            <a:r>
              <a:rPr lang="ja-JP" altLang="en-US"/>
              <a:t>観測値グラフ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売り上げ高(万円／日)</c:v>
          </c:tx>
          <c:spPr>
            <a:ln w="19050">
              <a:noFill/>
            </a:ln>
          </c:spPr>
          <c:xVal>
            <c:numRef>
              <c:f>データ!$E$4:$E$23</c:f>
              <c:numCache>
                <c:formatCode>General</c:formatCode>
                <c:ptCount val="20"/>
                <c:pt idx="0">
                  <c:v>16</c:v>
                </c:pt>
                <c:pt idx="1">
                  <c:v>16</c:v>
                </c:pt>
                <c:pt idx="2">
                  <c:v>14</c:v>
                </c:pt>
                <c:pt idx="3">
                  <c:v>14</c:v>
                </c:pt>
                <c:pt idx="4">
                  <c:v>15</c:v>
                </c:pt>
                <c:pt idx="5">
                  <c:v>15</c:v>
                </c:pt>
                <c:pt idx="6">
                  <c:v>12</c:v>
                </c:pt>
                <c:pt idx="7">
                  <c:v>12</c:v>
                </c:pt>
                <c:pt idx="8">
                  <c:v>12</c:v>
                </c:pt>
                <c:pt idx="9">
                  <c:v>12</c:v>
                </c:pt>
                <c:pt idx="10">
                  <c:v>15</c:v>
                </c:pt>
                <c:pt idx="11">
                  <c:v>15</c:v>
                </c:pt>
                <c:pt idx="12">
                  <c:v>11</c:v>
                </c:pt>
                <c:pt idx="13">
                  <c:v>11</c:v>
                </c:pt>
                <c:pt idx="14">
                  <c:v>13</c:v>
                </c:pt>
                <c:pt idx="15">
                  <c:v>13</c:v>
                </c:pt>
                <c:pt idx="16">
                  <c:v>13</c:v>
                </c:pt>
                <c:pt idx="17">
                  <c:v>13</c:v>
                </c:pt>
                <c:pt idx="18">
                  <c:v>12</c:v>
                </c:pt>
                <c:pt idx="19">
                  <c:v>12</c:v>
                </c:pt>
              </c:numCache>
            </c:numRef>
          </c:xVal>
          <c:yVal>
            <c:numRef>
              <c:f>データ!$L$4:$L$23</c:f>
              <c:numCache>
                <c:formatCode>General</c:formatCode>
                <c:ptCount val="20"/>
                <c:pt idx="0">
                  <c:v>91</c:v>
                </c:pt>
                <c:pt idx="1">
                  <c:v>96</c:v>
                </c:pt>
                <c:pt idx="2">
                  <c:v>86</c:v>
                </c:pt>
                <c:pt idx="3">
                  <c:v>95</c:v>
                </c:pt>
                <c:pt idx="4">
                  <c:v>86</c:v>
                </c:pt>
                <c:pt idx="5">
                  <c:v>96</c:v>
                </c:pt>
                <c:pt idx="6">
                  <c:v>88</c:v>
                </c:pt>
                <c:pt idx="7">
                  <c:v>98</c:v>
                </c:pt>
                <c:pt idx="8">
                  <c:v>91</c:v>
                </c:pt>
                <c:pt idx="9">
                  <c:v>95</c:v>
                </c:pt>
                <c:pt idx="10">
                  <c:v>83</c:v>
                </c:pt>
                <c:pt idx="11">
                  <c:v>90</c:v>
                </c:pt>
                <c:pt idx="12">
                  <c:v>81</c:v>
                </c:pt>
                <c:pt idx="13">
                  <c:v>95</c:v>
                </c:pt>
                <c:pt idx="14">
                  <c:v>83</c:v>
                </c:pt>
                <c:pt idx="15">
                  <c:v>93</c:v>
                </c:pt>
                <c:pt idx="16">
                  <c:v>80</c:v>
                </c:pt>
                <c:pt idx="17">
                  <c:v>90</c:v>
                </c:pt>
                <c:pt idx="18">
                  <c:v>85</c:v>
                </c:pt>
                <c:pt idx="19">
                  <c:v>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FCC-4B3F-A4F5-83EB3E7A5711}"/>
            </c:ext>
          </c:extLst>
        </c:ser>
        <c:ser>
          <c:idx val="1"/>
          <c:order val="1"/>
          <c:tx>
            <c:v>予測値: 売り上げ高(万円／日)</c:v>
          </c:tx>
          <c:spPr>
            <a:ln w="19050">
              <a:noFill/>
            </a:ln>
          </c:spPr>
          <c:xVal>
            <c:numRef>
              <c:f>データ!$E$4:$E$23</c:f>
              <c:numCache>
                <c:formatCode>General</c:formatCode>
                <c:ptCount val="20"/>
                <c:pt idx="0">
                  <c:v>16</c:v>
                </c:pt>
                <c:pt idx="1">
                  <c:v>16</c:v>
                </c:pt>
                <c:pt idx="2">
                  <c:v>14</c:v>
                </c:pt>
                <c:pt idx="3">
                  <c:v>14</c:v>
                </c:pt>
                <c:pt idx="4">
                  <c:v>15</c:v>
                </c:pt>
                <c:pt idx="5">
                  <c:v>15</c:v>
                </c:pt>
                <c:pt idx="6">
                  <c:v>12</c:v>
                </c:pt>
                <c:pt idx="7">
                  <c:v>12</c:v>
                </c:pt>
                <c:pt idx="8">
                  <c:v>12</c:v>
                </c:pt>
                <c:pt idx="9">
                  <c:v>12</c:v>
                </c:pt>
                <c:pt idx="10">
                  <c:v>15</c:v>
                </c:pt>
                <c:pt idx="11">
                  <c:v>15</c:v>
                </c:pt>
                <c:pt idx="12">
                  <c:v>11</c:v>
                </c:pt>
                <c:pt idx="13">
                  <c:v>11</c:v>
                </c:pt>
                <c:pt idx="14">
                  <c:v>13</c:v>
                </c:pt>
                <c:pt idx="15">
                  <c:v>13</c:v>
                </c:pt>
                <c:pt idx="16">
                  <c:v>13</c:v>
                </c:pt>
                <c:pt idx="17">
                  <c:v>13</c:v>
                </c:pt>
                <c:pt idx="18">
                  <c:v>12</c:v>
                </c:pt>
                <c:pt idx="19">
                  <c:v>12</c:v>
                </c:pt>
              </c:numCache>
            </c:numRef>
          </c:xVal>
          <c:yVal>
            <c:numRef>
              <c:f>解析結果!$B$34:$B$53</c:f>
              <c:numCache>
                <c:formatCode>General</c:formatCode>
                <c:ptCount val="20"/>
                <c:pt idx="0">
                  <c:v>89.000000000000043</c:v>
                </c:pt>
                <c:pt idx="1">
                  <c:v>98.000000000000043</c:v>
                </c:pt>
                <c:pt idx="2">
                  <c:v>86.000000000000014</c:v>
                </c:pt>
                <c:pt idx="3">
                  <c:v>95.000000000000014</c:v>
                </c:pt>
                <c:pt idx="4">
                  <c:v>86.500000000000014</c:v>
                </c:pt>
                <c:pt idx="5">
                  <c:v>95.500000000000014</c:v>
                </c:pt>
                <c:pt idx="6">
                  <c:v>88.500000000000014</c:v>
                </c:pt>
                <c:pt idx="7">
                  <c:v>97.500000000000014</c:v>
                </c:pt>
                <c:pt idx="8">
                  <c:v>88.500000000000028</c:v>
                </c:pt>
                <c:pt idx="9">
                  <c:v>97.500000000000028</c:v>
                </c:pt>
                <c:pt idx="10">
                  <c:v>82.000000000000028</c:v>
                </c:pt>
                <c:pt idx="11">
                  <c:v>91.000000000000028</c:v>
                </c:pt>
                <c:pt idx="12">
                  <c:v>83.500000000000028</c:v>
                </c:pt>
                <c:pt idx="13">
                  <c:v>92.500000000000028</c:v>
                </c:pt>
                <c:pt idx="14">
                  <c:v>83.5</c:v>
                </c:pt>
                <c:pt idx="15">
                  <c:v>92.5</c:v>
                </c:pt>
                <c:pt idx="16">
                  <c:v>80.500000000000028</c:v>
                </c:pt>
                <c:pt idx="17">
                  <c:v>89.500000000000028</c:v>
                </c:pt>
                <c:pt idx="18">
                  <c:v>86</c:v>
                </c:pt>
                <c:pt idx="19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FCC-4B3F-A4F5-83EB3E7A57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0073327"/>
        <c:axId val="1577263855"/>
      </c:scatterChart>
      <c:valAx>
        <c:axId val="176007332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実営業時間</a:t>
                </a:r>
                <a:r>
                  <a:rPr lang="en-US" altLang="ja-JP"/>
                  <a:t>(h)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577263855"/>
        <c:crosses val="autoZero"/>
        <c:crossBetween val="midCat"/>
      </c:valAx>
      <c:valAx>
        <c:axId val="1577263855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売り上げ高</a:t>
                </a:r>
                <a:r>
                  <a:rPr lang="en-US" altLang="ja-JP"/>
                  <a:t>(</a:t>
                </a:r>
                <a:r>
                  <a:rPr lang="ja-JP" altLang="en-US"/>
                  <a:t>万円／日</a:t>
                </a:r>
                <a:r>
                  <a:rPr lang="en-US" altLang="ja-JP"/>
                  <a:t>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760073327"/>
        <c:crosses val="autoZero"/>
        <c:crossBetween val="midCat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従業員の延べ接客数</a:t>
            </a:r>
            <a:r>
              <a:rPr lang="en-US" altLang="ja-JP"/>
              <a:t>(</a:t>
            </a:r>
            <a:r>
              <a:rPr lang="ja-JP" altLang="en-US"/>
              <a:t>人</a:t>
            </a:r>
            <a:r>
              <a:rPr lang="en-US" altLang="ja-JP"/>
              <a:t>) </a:t>
            </a:r>
            <a:r>
              <a:rPr lang="ja-JP" altLang="en-US"/>
              <a:t>観測値グラフ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売り上げ高(万円／日)</c:v>
          </c:tx>
          <c:spPr>
            <a:ln w="19050">
              <a:noFill/>
            </a:ln>
          </c:spPr>
          <c:xVal>
            <c:numRef>
              <c:f>データ!$F$4:$F$23</c:f>
              <c:numCache>
                <c:formatCode>General</c:formatCode>
                <c:ptCount val="20"/>
                <c:pt idx="0">
                  <c:v>980</c:v>
                </c:pt>
                <c:pt idx="1">
                  <c:v>980</c:v>
                </c:pt>
                <c:pt idx="2">
                  <c:v>991</c:v>
                </c:pt>
                <c:pt idx="3">
                  <c:v>991</c:v>
                </c:pt>
                <c:pt idx="4">
                  <c:v>984</c:v>
                </c:pt>
                <c:pt idx="5">
                  <c:v>984</c:v>
                </c:pt>
                <c:pt idx="6">
                  <c:v>978</c:v>
                </c:pt>
                <c:pt idx="7">
                  <c:v>978</c:v>
                </c:pt>
                <c:pt idx="8">
                  <c:v>989</c:v>
                </c:pt>
                <c:pt idx="9">
                  <c:v>989</c:v>
                </c:pt>
                <c:pt idx="10">
                  <c:v>910</c:v>
                </c:pt>
                <c:pt idx="11">
                  <c:v>910</c:v>
                </c:pt>
                <c:pt idx="12">
                  <c:v>910</c:v>
                </c:pt>
                <c:pt idx="13">
                  <c:v>910</c:v>
                </c:pt>
                <c:pt idx="14">
                  <c:v>911</c:v>
                </c:pt>
                <c:pt idx="15">
                  <c:v>911</c:v>
                </c:pt>
                <c:pt idx="16">
                  <c:v>909</c:v>
                </c:pt>
                <c:pt idx="17">
                  <c:v>909</c:v>
                </c:pt>
                <c:pt idx="18">
                  <c:v>912</c:v>
                </c:pt>
                <c:pt idx="19">
                  <c:v>912</c:v>
                </c:pt>
              </c:numCache>
            </c:numRef>
          </c:xVal>
          <c:yVal>
            <c:numRef>
              <c:f>データ!$L$4:$L$23</c:f>
              <c:numCache>
                <c:formatCode>General</c:formatCode>
                <c:ptCount val="20"/>
                <c:pt idx="0">
                  <c:v>91</c:v>
                </c:pt>
                <c:pt idx="1">
                  <c:v>96</c:v>
                </c:pt>
                <c:pt idx="2">
                  <c:v>86</c:v>
                </c:pt>
                <c:pt idx="3">
                  <c:v>95</c:v>
                </c:pt>
                <c:pt idx="4">
                  <c:v>86</c:v>
                </c:pt>
                <c:pt idx="5">
                  <c:v>96</c:v>
                </c:pt>
                <c:pt idx="6">
                  <c:v>88</c:v>
                </c:pt>
                <c:pt idx="7">
                  <c:v>98</c:v>
                </c:pt>
                <c:pt idx="8">
                  <c:v>91</c:v>
                </c:pt>
                <c:pt idx="9">
                  <c:v>95</c:v>
                </c:pt>
                <c:pt idx="10">
                  <c:v>83</c:v>
                </c:pt>
                <c:pt idx="11">
                  <c:v>90</c:v>
                </c:pt>
                <c:pt idx="12">
                  <c:v>81</c:v>
                </c:pt>
                <c:pt idx="13">
                  <c:v>95</c:v>
                </c:pt>
                <c:pt idx="14">
                  <c:v>83</c:v>
                </c:pt>
                <c:pt idx="15">
                  <c:v>93</c:v>
                </c:pt>
                <c:pt idx="16">
                  <c:v>80</c:v>
                </c:pt>
                <c:pt idx="17">
                  <c:v>90</c:v>
                </c:pt>
                <c:pt idx="18">
                  <c:v>85</c:v>
                </c:pt>
                <c:pt idx="19">
                  <c:v>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AAA-481F-BCBA-9B3FCE15CD4F}"/>
            </c:ext>
          </c:extLst>
        </c:ser>
        <c:ser>
          <c:idx val="1"/>
          <c:order val="1"/>
          <c:tx>
            <c:v>予測値: 売り上げ高(万円／日)</c:v>
          </c:tx>
          <c:spPr>
            <a:ln w="19050">
              <a:noFill/>
            </a:ln>
          </c:spPr>
          <c:xVal>
            <c:numRef>
              <c:f>データ!$F$4:$F$23</c:f>
              <c:numCache>
                <c:formatCode>General</c:formatCode>
                <c:ptCount val="20"/>
                <c:pt idx="0">
                  <c:v>980</c:v>
                </c:pt>
                <c:pt idx="1">
                  <c:v>980</c:v>
                </c:pt>
                <c:pt idx="2">
                  <c:v>991</c:v>
                </c:pt>
                <c:pt idx="3">
                  <c:v>991</c:v>
                </c:pt>
                <c:pt idx="4">
                  <c:v>984</c:v>
                </c:pt>
                <c:pt idx="5">
                  <c:v>984</c:v>
                </c:pt>
                <c:pt idx="6">
                  <c:v>978</c:v>
                </c:pt>
                <c:pt idx="7">
                  <c:v>978</c:v>
                </c:pt>
                <c:pt idx="8">
                  <c:v>989</c:v>
                </c:pt>
                <c:pt idx="9">
                  <c:v>989</c:v>
                </c:pt>
                <c:pt idx="10">
                  <c:v>910</c:v>
                </c:pt>
                <c:pt idx="11">
                  <c:v>910</c:v>
                </c:pt>
                <c:pt idx="12">
                  <c:v>910</c:v>
                </c:pt>
                <c:pt idx="13">
                  <c:v>910</c:v>
                </c:pt>
                <c:pt idx="14">
                  <c:v>911</c:v>
                </c:pt>
                <c:pt idx="15">
                  <c:v>911</c:v>
                </c:pt>
                <c:pt idx="16">
                  <c:v>909</c:v>
                </c:pt>
                <c:pt idx="17">
                  <c:v>909</c:v>
                </c:pt>
                <c:pt idx="18">
                  <c:v>912</c:v>
                </c:pt>
                <c:pt idx="19">
                  <c:v>912</c:v>
                </c:pt>
              </c:numCache>
            </c:numRef>
          </c:xVal>
          <c:yVal>
            <c:numRef>
              <c:f>解析結果!$B$34:$B$53</c:f>
              <c:numCache>
                <c:formatCode>General</c:formatCode>
                <c:ptCount val="20"/>
                <c:pt idx="0">
                  <c:v>89.000000000000043</c:v>
                </c:pt>
                <c:pt idx="1">
                  <c:v>98.000000000000043</c:v>
                </c:pt>
                <c:pt idx="2">
                  <c:v>86.000000000000014</c:v>
                </c:pt>
                <c:pt idx="3">
                  <c:v>95.000000000000014</c:v>
                </c:pt>
                <c:pt idx="4">
                  <c:v>86.500000000000014</c:v>
                </c:pt>
                <c:pt idx="5">
                  <c:v>95.500000000000014</c:v>
                </c:pt>
                <c:pt idx="6">
                  <c:v>88.500000000000014</c:v>
                </c:pt>
                <c:pt idx="7">
                  <c:v>97.500000000000014</c:v>
                </c:pt>
                <c:pt idx="8">
                  <c:v>88.500000000000028</c:v>
                </c:pt>
                <c:pt idx="9">
                  <c:v>97.500000000000028</c:v>
                </c:pt>
                <c:pt idx="10">
                  <c:v>82.000000000000028</c:v>
                </c:pt>
                <c:pt idx="11">
                  <c:v>91.000000000000028</c:v>
                </c:pt>
                <c:pt idx="12">
                  <c:v>83.500000000000028</c:v>
                </c:pt>
                <c:pt idx="13">
                  <c:v>92.500000000000028</c:v>
                </c:pt>
                <c:pt idx="14">
                  <c:v>83.5</c:v>
                </c:pt>
                <c:pt idx="15">
                  <c:v>92.5</c:v>
                </c:pt>
                <c:pt idx="16">
                  <c:v>80.500000000000028</c:v>
                </c:pt>
                <c:pt idx="17">
                  <c:v>89.500000000000028</c:v>
                </c:pt>
                <c:pt idx="18">
                  <c:v>86</c:v>
                </c:pt>
                <c:pt idx="19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AAA-481F-BCBA-9B3FCE15CD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0064927"/>
        <c:axId val="1577274255"/>
      </c:scatterChart>
      <c:valAx>
        <c:axId val="176006492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従業員の延べ接客数</a:t>
                </a:r>
                <a:r>
                  <a:rPr lang="en-US" altLang="ja-JP"/>
                  <a:t>(</a:t>
                </a:r>
                <a:r>
                  <a:rPr lang="ja-JP" altLang="en-US"/>
                  <a:t>人</a:t>
                </a:r>
                <a:r>
                  <a:rPr lang="en-US" altLang="ja-JP"/>
                  <a:t>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577274255"/>
        <c:crosses val="autoZero"/>
        <c:crossBetween val="midCat"/>
      </c:valAx>
      <c:valAx>
        <c:axId val="1577274255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売り上げ高</a:t>
                </a:r>
                <a:r>
                  <a:rPr lang="en-US" altLang="ja-JP"/>
                  <a:t>(</a:t>
                </a:r>
                <a:r>
                  <a:rPr lang="ja-JP" altLang="en-US"/>
                  <a:t>万円／日</a:t>
                </a:r>
                <a:r>
                  <a:rPr lang="en-US" altLang="ja-JP"/>
                  <a:t>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760064927"/>
        <c:crosses val="autoZero"/>
        <c:crossBetween val="midCat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総店員数</a:t>
            </a:r>
            <a:r>
              <a:rPr lang="en-US" altLang="ja-JP"/>
              <a:t>(</a:t>
            </a:r>
            <a:r>
              <a:rPr lang="ja-JP" altLang="en-US"/>
              <a:t>人</a:t>
            </a:r>
            <a:r>
              <a:rPr lang="en-US" altLang="ja-JP"/>
              <a:t>) </a:t>
            </a:r>
            <a:r>
              <a:rPr lang="ja-JP" altLang="en-US"/>
              <a:t>観測値グラフ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売り上げ高(万円／日)</c:v>
          </c:tx>
          <c:spPr>
            <a:ln w="19050">
              <a:noFill/>
            </a:ln>
          </c:spPr>
          <c:xVal>
            <c:numRef>
              <c:f>データ!$G$4:$G$23</c:f>
              <c:numCache>
                <c:formatCode>General</c:formatCode>
                <c:ptCount val="20"/>
                <c:pt idx="0">
                  <c:v>20</c:v>
                </c:pt>
                <c:pt idx="1">
                  <c:v>20</c:v>
                </c:pt>
                <c:pt idx="2">
                  <c:v>9</c:v>
                </c:pt>
                <c:pt idx="3">
                  <c:v>9</c:v>
                </c:pt>
                <c:pt idx="4">
                  <c:v>11</c:v>
                </c:pt>
                <c:pt idx="5">
                  <c:v>11</c:v>
                </c:pt>
                <c:pt idx="6">
                  <c:v>15.5</c:v>
                </c:pt>
                <c:pt idx="7">
                  <c:v>15.5</c:v>
                </c:pt>
                <c:pt idx="8">
                  <c:v>11</c:v>
                </c:pt>
                <c:pt idx="9">
                  <c:v>11</c:v>
                </c:pt>
                <c:pt idx="10">
                  <c:v>16</c:v>
                </c:pt>
                <c:pt idx="11">
                  <c:v>16</c:v>
                </c:pt>
                <c:pt idx="12">
                  <c:v>16.5</c:v>
                </c:pt>
                <c:pt idx="13">
                  <c:v>16.5</c:v>
                </c:pt>
                <c:pt idx="14">
                  <c:v>17</c:v>
                </c:pt>
                <c:pt idx="15">
                  <c:v>17</c:v>
                </c:pt>
                <c:pt idx="16">
                  <c:v>16.5</c:v>
                </c:pt>
                <c:pt idx="17">
                  <c:v>16.5</c:v>
                </c:pt>
                <c:pt idx="18">
                  <c:v>16</c:v>
                </c:pt>
                <c:pt idx="19">
                  <c:v>16</c:v>
                </c:pt>
              </c:numCache>
            </c:numRef>
          </c:xVal>
          <c:yVal>
            <c:numRef>
              <c:f>データ!$L$4:$L$23</c:f>
              <c:numCache>
                <c:formatCode>General</c:formatCode>
                <c:ptCount val="20"/>
                <c:pt idx="0">
                  <c:v>91</c:v>
                </c:pt>
                <c:pt idx="1">
                  <c:v>96</c:v>
                </c:pt>
                <c:pt idx="2">
                  <c:v>86</c:v>
                </c:pt>
                <c:pt idx="3">
                  <c:v>95</c:v>
                </c:pt>
                <c:pt idx="4">
                  <c:v>86</c:v>
                </c:pt>
                <c:pt idx="5">
                  <c:v>96</c:v>
                </c:pt>
                <c:pt idx="6">
                  <c:v>88</c:v>
                </c:pt>
                <c:pt idx="7">
                  <c:v>98</c:v>
                </c:pt>
                <c:pt idx="8">
                  <c:v>91</c:v>
                </c:pt>
                <c:pt idx="9">
                  <c:v>95</c:v>
                </c:pt>
                <c:pt idx="10">
                  <c:v>83</c:v>
                </c:pt>
                <c:pt idx="11">
                  <c:v>90</c:v>
                </c:pt>
                <c:pt idx="12">
                  <c:v>81</c:v>
                </c:pt>
                <c:pt idx="13">
                  <c:v>95</c:v>
                </c:pt>
                <c:pt idx="14">
                  <c:v>83</c:v>
                </c:pt>
                <c:pt idx="15">
                  <c:v>93</c:v>
                </c:pt>
                <c:pt idx="16">
                  <c:v>80</c:v>
                </c:pt>
                <c:pt idx="17">
                  <c:v>90</c:v>
                </c:pt>
                <c:pt idx="18">
                  <c:v>85</c:v>
                </c:pt>
                <c:pt idx="19">
                  <c:v>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BA1-412E-8E1A-F8C49EE01D54}"/>
            </c:ext>
          </c:extLst>
        </c:ser>
        <c:ser>
          <c:idx val="1"/>
          <c:order val="1"/>
          <c:tx>
            <c:v>予測値: 売り上げ高(万円／日)</c:v>
          </c:tx>
          <c:spPr>
            <a:ln w="19050">
              <a:noFill/>
            </a:ln>
          </c:spPr>
          <c:xVal>
            <c:numRef>
              <c:f>データ!$G$4:$G$23</c:f>
              <c:numCache>
                <c:formatCode>General</c:formatCode>
                <c:ptCount val="20"/>
                <c:pt idx="0">
                  <c:v>20</c:v>
                </c:pt>
                <c:pt idx="1">
                  <c:v>20</c:v>
                </c:pt>
                <c:pt idx="2">
                  <c:v>9</c:v>
                </c:pt>
                <c:pt idx="3">
                  <c:v>9</c:v>
                </c:pt>
                <c:pt idx="4">
                  <c:v>11</c:v>
                </c:pt>
                <c:pt idx="5">
                  <c:v>11</c:v>
                </c:pt>
                <c:pt idx="6">
                  <c:v>15.5</c:v>
                </c:pt>
                <c:pt idx="7">
                  <c:v>15.5</c:v>
                </c:pt>
                <c:pt idx="8">
                  <c:v>11</c:v>
                </c:pt>
                <c:pt idx="9">
                  <c:v>11</c:v>
                </c:pt>
                <c:pt idx="10">
                  <c:v>16</c:v>
                </c:pt>
                <c:pt idx="11">
                  <c:v>16</c:v>
                </c:pt>
                <c:pt idx="12">
                  <c:v>16.5</c:v>
                </c:pt>
                <c:pt idx="13">
                  <c:v>16.5</c:v>
                </c:pt>
                <c:pt idx="14">
                  <c:v>17</c:v>
                </c:pt>
                <c:pt idx="15">
                  <c:v>17</c:v>
                </c:pt>
                <c:pt idx="16">
                  <c:v>16.5</c:v>
                </c:pt>
                <c:pt idx="17">
                  <c:v>16.5</c:v>
                </c:pt>
                <c:pt idx="18">
                  <c:v>16</c:v>
                </c:pt>
                <c:pt idx="19">
                  <c:v>16</c:v>
                </c:pt>
              </c:numCache>
            </c:numRef>
          </c:xVal>
          <c:yVal>
            <c:numRef>
              <c:f>解析結果!$B$34:$B$53</c:f>
              <c:numCache>
                <c:formatCode>General</c:formatCode>
                <c:ptCount val="20"/>
                <c:pt idx="0">
                  <c:v>89.000000000000043</c:v>
                </c:pt>
                <c:pt idx="1">
                  <c:v>98.000000000000043</c:v>
                </c:pt>
                <c:pt idx="2">
                  <c:v>86.000000000000014</c:v>
                </c:pt>
                <c:pt idx="3">
                  <c:v>95.000000000000014</c:v>
                </c:pt>
                <c:pt idx="4">
                  <c:v>86.500000000000014</c:v>
                </c:pt>
                <c:pt idx="5">
                  <c:v>95.500000000000014</c:v>
                </c:pt>
                <c:pt idx="6">
                  <c:v>88.500000000000014</c:v>
                </c:pt>
                <c:pt idx="7">
                  <c:v>97.500000000000014</c:v>
                </c:pt>
                <c:pt idx="8">
                  <c:v>88.500000000000028</c:v>
                </c:pt>
                <c:pt idx="9">
                  <c:v>97.500000000000028</c:v>
                </c:pt>
                <c:pt idx="10">
                  <c:v>82.000000000000028</c:v>
                </c:pt>
                <c:pt idx="11">
                  <c:v>91.000000000000028</c:v>
                </c:pt>
                <c:pt idx="12">
                  <c:v>83.500000000000028</c:v>
                </c:pt>
                <c:pt idx="13">
                  <c:v>92.500000000000028</c:v>
                </c:pt>
                <c:pt idx="14">
                  <c:v>83.5</c:v>
                </c:pt>
                <c:pt idx="15">
                  <c:v>92.5</c:v>
                </c:pt>
                <c:pt idx="16">
                  <c:v>80.500000000000028</c:v>
                </c:pt>
                <c:pt idx="17">
                  <c:v>89.500000000000028</c:v>
                </c:pt>
                <c:pt idx="18">
                  <c:v>86</c:v>
                </c:pt>
                <c:pt idx="19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BA1-412E-8E1A-F8C49EE01D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0053727"/>
        <c:axId val="1577278415"/>
      </c:scatterChart>
      <c:valAx>
        <c:axId val="176005372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総店員数</a:t>
                </a:r>
                <a:r>
                  <a:rPr lang="en-US" altLang="ja-JP"/>
                  <a:t>(</a:t>
                </a:r>
                <a:r>
                  <a:rPr lang="ja-JP" altLang="en-US"/>
                  <a:t>人</a:t>
                </a:r>
                <a:r>
                  <a:rPr lang="en-US" altLang="ja-JP"/>
                  <a:t>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577278415"/>
        <c:crosses val="autoZero"/>
        <c:crossBetween val="midCat"/>
      </c:valAx>
      <c:valAx>
        <c:axId val="1577278415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売り上げ高</a:t>
                </a:r>
                <a:r>
                  <a:rPr lang="en-US" altLang="ja-JP"/>
                  <a:t>(</a:t>
                </a:r>
                <a:r>
                  <a:rPr lang="ja-JP" altLang="en-US"/>
                  <a:t>万円／日</a:t>
                </a:r>
                <a:r>
                  <a:rPr lang="en-US" altLang="ja-JP"/>
                  <a:t>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760053727"/>
        <c:crosses val="autoZero"/>
        <c:crossBetween val="midCat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広告宣伝費</a:t>
            </a:r>
            <a:r>
              <a:rPr lang="en-US" altLang="ja-JP"/>
              <a:t>(</a:t>
            </a:r>
            <a:r>
              <a:rPr lang="ja-JP" altLang="en-US"/>
              <a:t>万円／週</a:t>
            </a:r>
            <a:r>
              <a:rPr lang="en-US" altLang="ja-JP"/>
              <a:t>) </a:t>
            </a:r>
            <a:r>
              <a:rPr lang="ja-JP" altLang="en-US"/>
              <a:t>観測値グラフ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売り上げ高(万円／日)</c:v>
          </c:tx>
          <c:spPr>
            <a:ln w="19050">
              <a:noFill/>
            </a:ln>
          </c:spPr>
          <c:xVal>
            <c:numRef>
              <c:f>データ!$H$4:$H$23</c:f>
              <c:numCache>
                <c:formatCode>General</c:formatCode>
                <c:ptCount val="20"/>
                <c:pt idx="0">
                  <c:v>4.7</c:v>
                </c:pt>
                <c:pt idx="1">
                  <c:v>4.7</c:v>
                </c:pt>
                <c:pt idx="2">
                  <c:v>4.8</c:v>
                </c:pt>
                <c:pt idx="3">
                  <c:v>4.8</c:v>
                </c:pt>
                <c:pt idx="4">
                  <c:v>4.7</c:v>
                </c:pt>
                <c:pt idx="5">
                  <c:v>4.7</c:v>
                </c:pt>
                <c:pt idx="6">
                  <c:v>4.4000000000000004</c:v>
                </c:pt>
                <c:pt idx="7">
                  <c:v>4.4000000000000004</c:v>
                </c:pt>
                <c:pt idx="8">
                  <c:v>4.8</c:v>
                </c:pt>
                <c:pt idx="9">
                  <c:v>4.8</c:v>
                </c:pt>
                <c:pt idx="10">
                  <c:v>5</c:v>
                </c:pt>
                <c:pt idx="11">
                  <c:v>5</c:v>
                </c:pt>
                <c:pt idx="12">
                  <c:v>4.8</c:v>
                </c:pt>
                <c:pt idx="13">
                  <c:v>4.8</c:v>
                </c:pt>
                <c:pt idx="14">
                  <c:v>4.9000000000000004</c:v>
                </c:pt>
                <c:pt idx="15">
                  <c:v>4.9000000000000004</c:v>
                </c:pt>
                <c:pt idx="16">
                  <c:v>3.2</c:v>
                </c:pt>
                <c:pt idx="17">
                  <c:v>3.2</c:v>
                </c:pt>
                <c:pt idx="18">
                  <c:v>5.2</c:v>
                </c:pt>
                <c:pt idx="19">
                  <c:v>5.2</c:v>
                </c:pt>
              </c:numCache>
            </c:numRef>
          </c:xVal>
          <c:yVal>
            <c:numRef>
              <c:f>データ!$L$4:$L$23</c:f>
              <c:numCache>
                <c:formatCode>General</c:formatCode>
                <c:ptCount val="20"/>
                <c:pt idx="0">
                  <c:v>91</c:v>
                </c:pt>
                <c:pt idx="1">
                  <c:v>96</c:v>
                </c:pt>
                <c:pt idx="2">
                  <c:v>86</c:v>
                </c:pt>
                <c:pt idx="3">
                  <c:v>95</c:v>
                </c:pt>
                <c:pt idx="4">
                  <c:v>86</c:v>
                </c:pt>
                <c:pt idx="5">
                  <c:v>96</c:v>
                </c:pt>
                <c:pt idx="6">
                  <c:v>88</c:v>
                </c:pt>
                <c:pt idx="7">
                  <c:v>98</c:v>
                </c:pt>
                <c:pt idx="8">
                  <c:v>91</c:v>
                </c:pt>
                <c:pt idx="9">
                  <c:v>95</c:v>
                </c:pt>
                <c:pt idx="10">
                  <c:v>83</c:v>
                </c:pt>
                <c:pt idx="11">
                  <c:v>90</c:v>
                </c:pt>
                <c:pt idx="12">
                  <c:v>81</c:v>
                </c:pt>
                <c:pt idx="13">
                  <c:v>95</c:v>
                </c:pt>
                <c:pt idx="14">
                  <c:v>83</c:v>
                </c:pt>
                <c:pt idx="15">
                  <c:v>93</c:v>
                </c:pt>
                <c:pt idx="16">
                  <c:v>80</c:v>
                </c:pt>
                <c:pt idx="17">
                  <c:v>90</c:v>
                </c:pt>
                <c:pt idx="18">
                  <c:v>85</c:v>
                </c:pt>
                <c:pt idx="19">
                  <c:v>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310-44DF-97F0-653CCCD22E85}"/>
            </c:ext>
          </c:extLst>
        </c:ser>
        <c:ser>
          <c:idx val="1"/>
          <c:order val="1"/>
          <c:tx>
            <c:v>予測値: 売り上げ高(万円／日)</c:v>
          </c:tx>
          <c:spPr>
            <a:ln w="19050">
              <a:noFill/>
            </a:ln>
          </c:spPr>
          <c:xVal>
            <c:numRef>
              <c:f>データ!$H$4:$H$23</c:f>
              <c:numCache>
                <c:formatCode>General</c:formatCode>
                <c:ptCount val="20"/>
                <c:pt idx="0">
                  <c:v>4.7</c:v>
                </c:pt>
                <c:pt idx="1">
                  <c:v>4.7</c:v>
                </c:pt>
                <c:pt idx="2">
                  <c:v>4.8</c:v>
                </c:pt>
                <c:pt idx="3">
                  <c:v>4.8</c:v>
                </c:pt>
                <c:pt idx="4">
                  <c:v>4.7</c:v>
                </c:pt>
                <c:pt idx="5">
                  <c:v>4.7</c:v>
                </c:pt>
                <c:pt idx="6">
                  <c:v>4.4000000000000004</c:v>
                </c:pt>
                <c:pt idx="7">
                  <c:v>4.4000000000000004</c:v>
                </c:pt>
                <c:pt idx="8">
                  <c:v>4.8</c:v>
                </c:pt>
                <c:pt idx="9">
                  <c:v>4.8</c:v>
                </c:pt>
                <c:pt idx="10">
                  <c:v>5</c:v>
                </c:pt>
                <c:pt idx="11">
                  <c:v>5</c:v>
                </c:pt>
                <c:pt idx="12">
                  <c:v>4.8</c:v>
                </c:pt>
                <c:pt idx="13">
                  <c:v>4.8</c:v>
                </c:pt>
                <c:pt idx="14">
                  <c:v>4.9000000000000004</c:v>
                </c:pt>
                <c:pt idx="15">
                  <c:v>4.9000000000000004</c:v>
                </c:pt>
                <c:pt idx="16">
                  <c:v>3.2</c:v>
                </c:pt>
                <c:pt idx="17">
                  <c:v>3.2</c:v>
                </c:pt>
                <c:pt idx="18">
                  <c:v>5.2</c:v>
                </c:pt>
                <c:pt idx="19">
                  <c:v>5.2</c:v>
                </c:pt>
              </c:numCache>
            </c:numRef>
          </c:xVal>
          <c:yVal>
            <c:numRef>
              <c:f>解析結果!$B$34:$B$53</c:f>
              <c:numCache>
                <c:formatCode>General</c:formatCode>
                <c:ptCount val="20"/>
                <c:pt idx="0">
                  <c:v>89.000000000000043</c:v>
                </c:pt>
                <c:pt idx="1">
                  <c:v>98.000000000000043</c:v>
                </c:pt>
                <c:pt idx="2">
                  <c:v>86.000000000000014</c:v>
                </c:pt>
                <c:pt idx="3">
                  <c:v>95.000000000000014</c:v>
                </c:pt>
                <c:pt idx="4">
                  <c:v>86.500000000000014</c:v>
                </c:pt>
                <c:pt idx="5">
                  <c:v>95.500000000000014</c:v>
                </c:pt>
                <c:pt idx="6">
                  <c:v>88.500000000000014</c:v>
                </c:pt>
                <c:pt idx="7">
                  <c:v>97.500000000000014</c:v>
                </c:pt>
                <c:pt idx="8">
                  <c:v>88.500000000000028</c:v>
                </c:pt>
                <c:pt idx="9">
                  <c:v>97.500000000000028</c:v>
                </c:pt>
                <c:pt idx="10">
                  <c:v>82.000000000000028</c:v>
                </c:pt>
                <c:pt idx="11">
                  <c:v>91.000000000000028</c:v>
                </c:pt>
                <c:pt idx="12">
                  <c:v>83.500000000000028</c:v>
                </c:pt>
                <c:pt idx="13">
                  <c:v>92.500000000000028</c:v>
                </c:pt>
                <c:pt idx="14">
                  <c:v>83.5</c:v>
                </c:pt>
                <c:pt idx="15">
                  <c:v>92.5</c:v>
                </c:pt>
                <c:pt idx="16">
                  <c:v>80.500000000000028</c:v>
                </c:pt>
                <c:pt idx="17">
                  <c:v>89.500000000000028</c:v>
                </c:pt>
                <c:pt idx="18">
                  <c:v>86</c:v>
                </c:pt>
                <c:pt idx="19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310-44DF-97F0-653CCCD22E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0067727"/>
        <c:axId val="1577255119"/>
      </c:scatterChart>
      <c:valAx>
        <c:axId val="176006772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広告宣伝費</a:t>
                </a:r>
                <a:r>
                  <a:rPr lang="en-US" altLang="ja-JP"/>
                  <a:t>(</a:t>
                </a:r>
                <a:r>
                  <a:rPr lang="ja-JP" altLang="en-US"/>
                  <a:t>万円／週</a:t>
                </a:r>
                <a:r>
                  <a:rPr lang="en-US" altLang="ja-JP"/>
                  <a:t>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577255119"/>
        <c:crosses val="autoZero"/>
        <c:crossBetween val="midCat"/>
      </c:valAx>
      <c:valAx>
        <c:axId val="1577255119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売り上げ高</a:t>
                </a:r>
                <a:r>
                  <a:rPr lang="en-US" altLang="ja-JP"/>
                  <a:t>(</a:t>
                </a:r>
                <a:r>
                  <a:rPr lang="ja-JP" altLang="en-US"/>
                  <a:t>万円／日</a:t>
                </a:r>
                <a:r>
                  <a:rPr lang="en-US" altLang="ja-JP"/>
                  <a:t>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760067727"/>
        <c:crosses val="autoZero"/>
        <c:crossBetween val="midCat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チラシ配布数</a:t>
            </a:r>
            <a:r>
              <a:rPr lang="en-US" altLang="ja-JP"/>
              <a:t>(</a:t>
            </a:r>
            <a:r>
              <a:rPr lang="ja-JP" altLang="en-US"/>
              <a:t>百枚／週</a:t>
            </a:r>
            <a:r>
              <a:rPr lang="en-US" altLang="ja-JP"/>
              <a:t>) </a:t>
            </a:r>
            <a:r>
              <a:rPr lang="ja-JP" altLang="en-US"/>
              <a:t>観測値グラフ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売り上げ高(万円／日)</c:v>
          </c:tx>
          <c:spPr>
            <a:ln w="19050">
              <a:noFill/>
            </a:ln>
          </c:spPr>
          <c:xVal>
            <c:numRef>
              <c:f>データ!$I$4:$I$23</c:f>
              <c:numCache>
                <c:formatCode>General</c:formatCode>
                <c:ptCount val="20"/>
                <c:pt idx="0">
                  <c:v>5</c:v>
                </c:pt>
                <c:pt idx="1">
                  <c:v>5</c:v>
                </c:pt>
                <c:pt idx="2">
                  <c:v>5.2</c:v>
                </c:pt>
                <c:pt idx="3">
                  <c:v>5.2</c:v>
                </c:pt>
                <c:pt idx="4">
                  <c:v>5</c:v>
                </c:pt>
                <c:pt idx="5">
                  <c:v>5</c:v>
                </c:pt>
                <c:pt idx="6">
                  <c:v>4.7</c:v>
                </c:pt>
                <c:pt idx="7">
                  <c:v>4.7</c:v>
                </c:pt>
                <c:pt idx="8">
                  <c:v>4.9000000000000004</c:v>
                </c:pt>
                <c:pt idx="9">
                  <c:v>4.9000000000000004</c:v>
                </c:pt>
                <c:pt idx="10">
                  <c:v>5.2</c:v>
                </c:pt>
                <c:pt idx="11">
                  <c:v>5.2</c:v>
                </c:pt>
                <c:pt idx="12">
                  <c:v>5.3</c:v>
                </c:pt>
                <c:pt idx="13">
                  <c:v>5.3</c:v>
                </c:pt>
                <c:pt idx="14">
                  <c:v>5.2</c:v>
                </c:pt>
                <c:pt idx="15">
                  <c:v>5.2</c:v>
                </c:pt>
                <c:pt idx="16">
                  <c:v>3.5</c:v>
                </c:pt>
                <c:pt idx="17">
                  <c:v>3.5</c:v>
                </c:pt>
                <c:pt idx="18">
                  <c:v>5.4</c:v>
                </c:pt>
                <c:pt idx="19">
                  <c:v>5.4</c:v>
                </c:pt>
              </c:numCache>
            </c:numRef>
          </c:xVal>
          <c:yVal>
            <c:numRef>
              <c:f>データ!$L$4:$L$23</c:f>
              <c:numCache>
                <c:formatCode>General</c:formatCode>
                <c:ptCount val="20"/>
                <c:pt idx="0">
                  <c:v>91</c:v>
                </c:pt>
                <c:pt idx="1">
                  <c:v>96</c:v>
                </c:pt>
                <c:pt idx="2">
                  <c:v>86</c:v>
                </c:pt>
                <c:pt idx="3">
                  <c:v>95</c:v>
                </c:pt>
                <c:pt idx="4">
                  <c:v>86</c:v>
                </c:pt>
                <c:pt idx="5">
                  <c:v>96</c:v>
                </c:pt>
                <c:pt idx="6">
                  <c:v>88</c:v>
                </c:pt>
                <c:pt idx="7">
                  <c:v>98</c:v>
                </c:pt>
                <c:pt idx="8">
                  <c:v>91</c:v>
                </c:pt>
                <c:pt idx="9">
                  <c:v>95</c:v>
                </c:pt>
                <c:pt idx="10">
                  <c:v>83</c:v>
                </c:pt>
                <c:pt idx="11">
                  <c:v>90</c:v>
                </c:pt>
                <c:pt idx="12">
                  <c:v>81</c:v>
                </c:pt>
                <c:pt idx="13">
                  <c:v>95</c:v>
                </c:pt>
                <c:pt idx="14">
                  <c:v>83</c:v>
                </c:pt>
                <c:pt idx="15">
                  <c:v>93</c:v>
                </c:pt>
                <c:pt idx="16">
                  <c:v>80</c:v>
                </c:pt>
                <c:pt idx="17">
                  <c:v>90</c:v>
                </c:pt>
                <c:pt idx="18">
                  <c:v>85</c:v>
                </c:pt>
                <c:pt idx="19">
                  <c:v>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299-4B60-BB69-11337E0140A2}"/>
            </c:ext>
          </c:extLst>
        </c:ser>
        <c:ser>
          <c:idx val="1"/>
          <c:order val="1"/>
          <c:tx>
            <c:v>予測値: 売り上げ高(万円／日)</c:v>
          </c:tx>
          <c:spPr>
            <a:ln w="19050">
              <a:noFill/>
            </a:ln>
          </c:spPr>
          <c:xVal>
            <c:numRef>
              <c:f>データ!$I$4:$I$23</c:f>
              <c:numCache>
                <c:formatCode>General</c:formatCode>
                <c:ptCount val="20"/>
                <c:pt idx="0">
                  <c:v>5</c:v>
                </c:pt>
                <c:pt idx="1">
                  <c:v>5</c:v>
                </c:pt>
                <c:pt idx="2">
                  <c:v>5.2</c:v>
                </c:pt>
                <c:pt idx="3">
                  <c:v>5.2</c:v>
                </c:pt>
                <c:pt idx="4">
                  <c:v>5</c:v>
                </c:pt>
                <c:pt idx="5">
                  <c:v>5</c:v>
                </c:pt>
                <c:pt idx="6">
                  <c:v>4.7</c:v>
                </c:pt>
                <c:pt idx="7">
                  <c:v>4.7</c:v>
                </c:pt>
                <c:pt idx="8">
                  <c:v>4.9000000000000004</c:v>
                </c:pt>
                <c:pt idx="9">
                  <c:v>4.9000000000000004</c:v>
                </c:pt>
                <c:pt idx="10">
                  <c:v>5.2</c:v>
                </c:pt>
                <c:pt idx="11">
                  <c:v>5.2</c:v>
                </c:pt>
                <c:pt idx="12">
                  <c:v>5.3</c:v>
                </c:pt>
                <c:pt idx="13">
                  <c:v>5.3</c:v>
                </c:pt>
                <c:pt idx="14">
                  <c:v>5.2</c:v>
                </c:pt>
                <c:pt idx="15">
                  <c:v>5.2</c:v>
                </c:pt>
                <c:pt idx="16">
                  <c:v>3.5</c:v>
                </c:pt>
                <c:pt idx="17">
                  <c:v>3.5</c:v>
                </c:pt>
                <c:pt idx="18">
                  <c:v>5.4</c:v>
                </c:pt>
                <c:pt idx="19">
                  <c:v>5.4</c:v>
                </c:pt>
              </c:numCache>
            </c:numRef>
          </c:xVal>
          <c:yVal>
            <c:numRef>
              <c:f>解析結果!$B$34:$B$53</c:f>
              <c:numCache>
                <c:formatCode>General</c:formatCode>
                <c:ptCount val="20"/>
                <c:pt idx="0">
                  <c:v>89.000000000000043</c:v>
                </c:pt>
                <c:pt idx="1">
                  <c:v>98.000000000000043</c:v>
                </c:pt>
                <c:pt idx="2">
                  <c:v>86.000000000000014</c:v>
                </c:pt>
                <c:pt idx="3">
                  <c:v>95.000000000000014</c:v>
                </c:pt>
                <c:pt idx="4">
                  <c:v>86.500000000000014</c:v>
                </c:pt>
                <c:pt idx="5">
                  <c:v>95.500000000000014</c:v>
                </c:pt>
                <c:pt idx="6">
                  <c:v>88.500000000000014</c:v>
                </c:pt>
                <c:pt idx="7">
                  <c:v>97.500000000000014</c:v>
                </c:pt>
                <c:pt idx="8">
                  <c:v>88.500000000000028</c:v>
                </c:pt>
                <c:pt idx="9">
                  <c:v>97.500000000000028</c:v>
                </c:pt>
                <c:pt idx="10">
                  <c:v>82.000000000000028</c:v>
                </c:pt>
                <c:pt idx="11">
                  <c:v>91.000000000000028</c:v>
                </c:pt>
                <c:pt idx="12">
                  <c:v>83.500000000000028</c:v>
                </c:pt>
                <c:pt idx="13">
                  <c:v>92.500000000000028</c:v>
                </c:pt>
                <c:pt idx="14">
                  <c:v>83.5</c:v>
                </c:pt>
                <c:pt idx="15">
                  <c:v>92.5</c:v>
                </c:pt>
                <c:pt idx="16">
                  <c:v>80.500000000000028</c:v>
                </c:pt>
                <c:pt idx="17">
                  <c:v>89.500000000000028</c:v>
                </c:pt>
                <c:pt idx="18">
                  <c:v>86</c:v>
                </c:pt>
                <c:pt idx="19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299-4B60-BB69-11337E0140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0056127"/>
        <c:axId val="1577270095"/>
      </c:scatterChart>
      <c:valAx>
        <c:axId val="176005612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チラシ配布数</a:t>
                </a:r>
                <a:r>
                  <a:rPr lang="en-US" altLang="ja-JP"/>
                  <a:t>(</a:t>
                </a:r>
                <a:r>
                  <a:rPr lang="ja-JP" altLang="en-US"/>
                  <a:t>百枚／週</a:t>
                </a:r>
                <a:r>
                  <a:rPr lang="en-US" altLang="ja-JP"/>
                  <a:t>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577270095"/>
        <c:crosses val="autoZero"/>
        <c:crossBetween val="midCat"/>
      </c:valAx>
      <c:valAx>
        <c:axId val="1577270095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売り上げ高</a:t>
                </a:r>
                <a:r>
                  <a:rPr lang="en-US" altLang="ja-JP"/>
                  <a:t>(</a:t>
                </a:r>
                <a:r>
                  <a:rPr lang="ja-JP" altLang="en-US"/>
                  <a:t>万円／日</a:t>
                </a:r>
                <a:r>
                  <a:rPr lang="en-US" altLang="ja-JP"/>
                  <a:t>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760056127"/>
        <c:crosses val="autoZero"/>
        <c:crossBetween val="midCat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配達件数</a:t>
            </a:r>
            <a:r>
              <a:rPr lang="en-US" altLang="ja-JP"/>
              <a:t>(</a:t>
            </a:r>
            <a:r>
              <a:rPr lang="ja-JP" altLang="en-US"/>
              <a:t>件</a:t>
            </a:r>
            <a:r>
              <a:rPr lang="en-US" altLang="ja-JP"/>
              <a:t>) </a:t>
            </a:r>
            <a:r>
              <a:rPr lang="ja-JP" altLang="en-US"/>
              <a:t>観測値グラフ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売り上げ高(万円／日)</c:v>
          </c:tx>
          <c:spPr>
            <a:ln w="19050">
              <a:noFill/>
            </a:ln>
          </c:spPr>
          <c:xVal>
            <c:numRef>
              <c:f>データ!$J$4:$J$23</c:f>
              <c:numCache>
                <c:formatCode>General</c:formatCode>
                <c:ptCount val="20"/>
                <c:pt idx="0">
                  <c:v>5.0999999999999996</c:v>
                </c:pt>
                <c:pt idx="1">
                  <c:v>5.0999999999999996</c:v>
                </c:pt>
                <c:pt idx="2">
                  <c:v>5</c:v>
                </c:pt>
                <c:pt idx="3">
                  <c:v>5</c:v>
                </c:pt>
                <c:pt idx="4">
                  <c:v>5.0999999999999996</c:v>
                </c:pt>
                <c:pt idx="5">
                  <c:v>5.0999999999999996</c:v>
                </c:pt>
                <c:pt idx="6">
                  <c:v>5.0999999999999996</c:v>
                </c:pt>
                <c:pt idx="7">
                  <c:v>5.0999999999999996</c:v>
                </c:pt>
                <c:pt idx="8">
                  <c:v>5.2</c:v>
                </c:pt>
                <c:pt idx="9">
                  <c:v>5.2</c:v>
                </c:pt>
                <c:pt idx="10">
                  <c:v>5.2</c:v>
                </c:pt>
                <c:pt idx="11">
                  <c:v>5.2</c:v>
                </c:pt>
                <c:pt idx="12">
                  <c:v>5.2</c:v>
                </c:pt>
                <c:pt idx="13">
                  <c:v>5.2</c:v>
                </c:pt>
                <c:pt idx="14">
                  <c:v>5.2</c:v>
                </c:pt>
                <c:pt idx="15">
                  <c:v>5.2</c:v>
                </c:pt>
                <c:pt idx="16">
                  <c:v>5.2</c:v>
                </c:pt>
                <c:pt idx="17">
                  <c:v>5.2</c:v>
                </c:pt>
                <c:pt idx="18">
                  <c:v>5.2</c:v>
                </c:pt>
                <c:pt idx="19">
                  <c:v>5.2</c:v>
                </c:pt>
              </c:numCache>
            </c:numRef>
          </c:xVal>
          <c:yVal>
            <c:numRef>
              <c:f>データ!$L$4:$L$23</c:f>
              <c:numCache>
                <c:formatCode>General</c:formatCode>
                <c:ptCount val="20"/>
                <c:pt idx="0">
                  <c:v>91</c:v>
                </c:pt>
                <c:pt idx="1">
                  <c:v>96</c:v>
                </c:pt>
                <c:pt idx="2">
                  <c:v>86</c:v>
                </c:pt>
                <c:pt idx="3">
                  <c:v>95</c:v>
                </c:pt>
                <c:pt idx="4">
                  <c:v>86</c:v>
                </c:pt>
                <c:pt idx="5">
                  <c:v>96</c:v>
                </c:pt>
                <c:pt idx="6">
                  <c:v>88</c:v>
                </c:pt>
                <c:pt idx="7">
                  <c:v>98</c:v>
                </c:pt>
                <c:pt idx="8">
                  <c:v>91</c:v>
                </c:pt>
                <c:pt idx="9">
                  <c:v>95</c:v>
                </c:pt>
                <c:pt idx="10">
                  <c:v>83</c:v>
                </c:pt>
                <c:pt idx="11">
                  <c:v>90</c:v>
                </c:pt>
                <c:pt idx="12">
                  <c:v>81</c:v>
                </c:pt>
                <c:pt idx="13">
                  <c:v>95</c:v>
                </c:pt>
                <c:pt idx="14">
                  <c:v>83</c:v>
                </c:pt>
                <c:pt idx="15">
                  <c:v>93</c:v>
                </c:pt>
                <c:pt idx="16">
                  <c:v>80</c:v>
                </c:pt>
                <c:pt idx="17">
                  <c:v>90</c:v>
                </c:pt>
                <c:pt idx="18">
                  <c:v>85</c:v>
                </c:pt>
                <c:pt idx="19">
                  <c:v>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854-4346-B5BC-9CF810F737CC}"/>
            </c:ext>
          </c:extLst>
        </c:ser>
        <c:ser>
          <c:idx val="1"/>
          <c:order val="1"/>
          <c:tx>
            <c:v>予測値: 売り上げ高(万円／日)</c:v>
          </c:tx>
          <c:spPr>
            <a:ln w="19050">
              <a:noFill/>
            </a:ln>
          </c:spPr>
          <c:xVal>
            <c:numRef>
              <c:f>データ!$J$4:$J$23</c:f>
              <c:numCache>
                <c:formatCode>General</c:formatCode>
                <c:ptCount val="20"/>
                <c:pt idx="0">
                  <c:v>5.0999999999999996</c:v>
                </c:pt>
                <c:pt idx="1">
                  <c:v>5.0999999999999996</c:v>
                </c:pt>
                <c:pt idx="2">
                  <c:v>5</c:v>
                </c:pt>
                <c:pt idx="3">
                  <c:v>5</c:v>
                </c:pt>
                <c:pt idx="4">
                  <c:v>5.0999999999999996</c:v>
                </c:pt>
                <c:pt idx="5">
                  <c:v>5.0999999999999996</c:v>
                </c:pt>
                <c:pt idx="6">
                  <c:v>5.0999999999999996</c:v>
                </c:pt>
                <c:pt idx="7">
                  <c:v>5.0999999999999996</c:v>
                </c:pt>
                <c:pt idx="8">
                  <c:v>5.2</c:v>
                </c:pt>
                <c:pt idx="9">
                  <c:v>5.2</c:v>
                </c:pt>
                <c:pt idx="10">
                  <c:v>5.2</c:v>
                </c:pt>
                <c:pt idx="11">
                  <c:v>5.2</c:v>
                </c:pt>
                <c:pt idx="12">
                  <c:v>5.2</c:v>
                </c:pt>
                <c:pt idx="13">
                  <c:v>5.2</c:v>
                </c:pt>
                <c:pt idx="14">
                  <c:v>5.2</c:v>
                </c:pt>
                <c:pt idx="15">
                  <c:v>5.2</c:v>
                </c:pt>
                <c:pt idx="16">
                  <c:v>5.2</c:v>
                </c:pt>
                <c:pt idx="17">
                  <c:v>5.2</c:v>
                </c:pt>
                <c:pt idx="18">
                  <c:v>5.2</c:v>
                </c:pt>
                <c:pt idx="19">
                  <c:v>5.2</c:v>
                </c:pt>
              </c:numCache>
            </c:numRef>
          </c:xVal>
          <c:yVal>
            <c:numRef>
              <c:f>解析結果!$B$34:$B$53</c:f>
              <c:numCache>
                <c:formatCode>General</c:formatCode>
                <c:ptCount val="20"/>
                <c:pt idx="0">
                  <c:v>89.000000000000043</c:v>
                </c:pt>
                <c:pt idx="1">
                  <c:v>98.000000000000043</c:v>
                </c:pt>
                <c:pt idx="2">
                  <c:v>86.000000000000014</c:v>
                </c:pt>
                <c:pt idx="3">
                  <c:v>95.000000000000014</c:v>
                </c:pt>
                <c:pt idx="4">
                  <c:v>86.500000000000014</c:v>
                </c:pt>
                <c:pt idx="5">
                  <c:v>95.500000000000014</c:v>
                </c:pt>
                <c:pt idx="6">
                  <c:v>88.500000000000014</c:v>
                </c:pt>
                <c:pt idx="7">
                  <c:v>97.500000000000014</c:v>
                </c:pt>
                <c:pt idx="8">
                  <c:v>88.500000000000028</c:v>
                </c:pt>
                <c:pt idx="9">
                  <c:v>97.500000000000028</c:v>
                </c:pt>
                <c:pt idx="10">
                  <c:v>82.000000000000028</c:v>
                </c:pt>
                <c:pt idx="11">
                  <c:v>91.000000000000028</c:v>
                </c:pt>
                <c:pt idx="12">
                  <c:v>83.500000000000028</c:v>
                </c:pt>
                <c:pt idx="13">
                  <c:v>92.500000000000028</c:v>
                </c:pt>
                <c:pt idx="14">
                  <c:v>83.5</c:v>
                </c:pt>
                <c:pt idx="15">
                  <c:v>92.5</c:v>
                </c:pt>
                <c:pt idx="16">
                  <c:v>80.500000000000028</c:v>
                </c:pt>
                <c:pt idx="17">
                  <c:v>89.500000000000028</c:v>
                </c:pt>
                <c:pt idx="18">
                  <c:v>86</c:v>
                </c:pt>
                <c:pt idx="19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854-4346-B5BC-9CF810F737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0072927"/>
        <c:axId val="1577267183"/>
      </c:scatterChart>
      <c:valAx>
        <c:axId val="176007292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配達件数</a:t>
                </a:r>
                <a:r>
                  <a:rPr lang="en-US" altLang="ja-JP"/>
                  <a:t>(</a:t>
                </a:r>
                <a:r>
                  <a:rPr lang="ja-JP" altLang="en-US"/>
                  <a:t>件</a:t>
                </a:r>
                <a:r>
                  <a:rPr lang="en-US" altLang="ja-JP"/>
                  <a:t>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577267183"/>
        <c:crosses val="autoZero"/>
        <c:crossBetween val="midCat"/>
      </c:valAx>
      <c:valAx>
        <c:axId val="1577267183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売り上げ高</a:t>
                </a:r>
                <a:r>
                  <a:rPr lang="en-US" altLang="ja-JP"/>
                  <a:t>(</a:t>
                </a:r>
                <a:r>
                  <a:rPr lang="ja-JP" altLang="en-US"/>
                  <a:t>万円／日</a:t>
                </a:r>
                <a:r>
                  <a:rPr lang="en-US" altLang="ja-JP"/>
                  <a:t>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760072927"/>
        <c:crosses val="autoZero"/>
        <c:crossBetween val="midCat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7" Type="http://schemas.openxmlformats.org/officeDocument/2006/relationships/chart" Target="../charts/chart17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6" Type="http://schemas.openxmlformats.org/officeDocument/2006/relationships/chart" Target="../charts/chart16.xml"/><Relationship Id="rId5" Type="http://schemas.openxmlformats.org/officeDocument/2006/relationships/chart" Target="../charts/chart15.xml"/><Relationship Id="rId4" Type="http://schemas.openxmlformats.org/officeDocument/2006/relationships/chart" Target="../charts/chart1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0.xml"/><Relationship Id="rId2" Type="http://schemas.openxmlformats.org/officeDocument/2006/relationships/chart" Target="../charts/chart19.xml"/><Relationship Id="rId1" Type="http://schemas.openxmlformats.org/officeDocument/2006/relationships/chart" Target="../charts/chart18.xml"/><Relationship Id="rId6" Type="http://schemas.openxmlformats.org/officeDocument/2006/relationships/chart" Target="../charts/chart23.xml"/><Relationship Id="rId5" Type="http://schemas.openxmlformats.org/officeDocument/2006/relationships/chart" Target="../charts/chart22.xml"/><Relationship Id="rId4" Type="http://schemas.openxmlformats.org/officeDocument/2006/relationships/chart" Target="../charts/chart2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274320</xdr:colOff>
      <xdr:row>0</xdr:row>
      <xdr:rowOff>220980</xdr:rowOff>
    </xdr:from>
    <xdr:to>
      <xdr:col>15</xdr:col>
      <xdr:colOff>274320</xdr:colOff>
      <xdr:row>10</xdr:row>
      <xdr:rowOff>220980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4FA8F42C-44B2-4649-B481-F4AB12D6437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274320</xdr:colOff>
      <xdr:row>2</xdr:row>
      <xdr:rowOff>220980</xdr:rowOff>
    </xdr:from>
    <xdr:to>
      <xdr:col>16</xdr:col>
      <xdr:colOff>274321</xdr:colOff>
      <xdr:row>12</xdr:row>
      <xdr:rowOff>220980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8330FCC-3E3C-4C32-ABEA-08D5279AF7F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274320</xdr:colOff>
      <xdr:row>4</xdr:row>
      <xdr:rowOff>220980</xdr:rowOff>
    </xdr:from>
    <xdr:to>
      <xdr:col>17</xdr:col>
      <xdr:colOff>274320</xdr:colOff>
      <xdr:row>14</xdr:row>
      <xdr:rowOff>220980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A2F987A9-7E60-4FEF-B57A-B1B5D27A7E1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274320</xdr:colOff>
      <xdr:row>6</xdr:row>
      <xdr:rowOff>220980</xdr:rowOff>
    </xdr:from>
    <xdr:to>
      <xdr:col>18</xdr:col>
      <xdr:colOff>274320</xdr:colOff>
      <xdr:row>16</xdr:row>
      <xdr:rowOff>220980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8083DE32-1851-4BDD-A72E-7AD26A5906A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274320</xdr:colOff>
      <xdr:row>8</xdr:row>
      <xdr:rowOff>220980</xdr:rowOff>
    </xdr:from>
    <xdr:to>
      <xdr:col>19</xdr:col>
      <xdr:colOff>274321</xdr:colOff>
      <xdr:row>18</xdr:row>
      <xdr:rowOff>220980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E2B36D7D-2CF4-42C5-ADB9-23140813845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14</xdr:col>
      <xdr:colOff>274320</xdr:colOff>
      <xdr:row>10</xdr:row>
      <xdr:rowOff>220980</xdr:rowOff>
    </xdr:from>
    <xdr:to>
      <xdr:col>20</xdr:col>
      <xdr:colOff>274320</xdr:colOff>
      <xdr:row>20</xdr:row>
      <xdr:rowOff>220980</xdr:rowOff>
    </xdr:to>
    <xdr:graphicFrame macro="">
      <xdr:nvGraphicFramePr>
        <xdr:cNvPr id="7" name="グラフ 6">
          <a:extLst>
            <a:ext uri="{FF2B5EF4-FFF2-40B4-BE49-F238E27FC236}">
              <a16:creationId xmlns:a16="http://schemas.microsoft.com/office/drawing/2014/main" id="{56B7A494-BAEF-4877-9512-9859FBA4C47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15</xdr:col>
      <xdr:colOff>274320</xdr:colOff>
      <xdr:row>12</xdr:row>
      <xdr:rowOff>220980</xdr:rowOff>
    </xdr:from>
    <xdr:to>
      <xdr:col>21</xdr:col>
      <xdr:colOff>274321</xdr:colOff>
      <xdr:row>22</xdr:row>
      <xdr:rowOff>220980</xdr:rowOff>
    </xdr:to>
    <xdr:graphicFrame macro="">
      <xdr:nvGraphicFramePr>
        <xdr:cNvPr id="8" name="グラフ 7">
          <a:extLst>
            <a:ext uri="{FF2B5EF4-FFF2-40B4-BE49-F238E27FC236}">
              <a16:creationId xmlns:a16="http://schemas.microsoft.com/office/drawing/2014/main" id="{695250AB-5508-4F98-9A3B-D7F14DDDBC4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16</xdr:col>
      <xdr:colOff>274320</xdr:colOff>
      <xdr:row>14</xdr:row>
      <xdr:rowOff>220980</xdr:rowOff>
    </xdr:from>
    <xdr:to>
      <xdr:col>22</xdr:col>
      <xdr:colOff>274319</xdr:colOff>
      <xdr:row>24</xdr:row>
      <xdr:rowOff>220980</xdr:rowOff>
    </xdr:to>
    <xdr:graphicFrame macro="">
      <xdr:nvGraphicFramePr>
        <xdr:cNvPr id="9" name="グラフ 8">
          <a:extLst>
            <a:ext uri="{FF2B5EF4-FFF2-40B4-BE49-F238E27FC236}">
              <a16:creationId xmlns:a16="http://schemas.microsoft.com/office/drawing/2014/main" id="{7BBC07D0-20A1-4586-81F2-009B52EA9F1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274320</xdr:colOff>
      <xdr:row>16</xdr:row>
      <xdr:rowOff>220980</xdr:rowOff>
    </xdr:from>
    <xdr:to>
      <xdr:col>23</xdr:col>
      <xdr:colOff>274320</xdr:colOff>
      <xdr:row>26</xdr:row>
      <xdr:rowOff>220980</xdr:rowOff>
    </xdr:to>
    <xdr:graphicFrame macro="">
      <xdr:nvGraphicFramePr>
        <xdr:cNvPr id="10" name="グラフ 9">
          <a:extLst>
            <a:ext uri="{FF2B5EF4-FFF2-40B4-BE49-F238E27FC236}">
              <a16:creationId xmlns:a16="http://schemas.microsoft.com/office/drawing/2014/main" id="{B3E341AE-E9B2-4F67-BDB4-EC474770E96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18</xdr:col>
      <xdr:colOff>274320</xdr:colOff>
      <xdr:row>18</xdr:row>
      <xdr:rowOff>220980</xdr:rowOff>
    </xdr:from>
    <xdr:to>
      <xdr:col>24</xdr:col>
      <xdr:colOff>274321</xdr:colOff>
      <xdr:row>28</xdr:row>
      <xdr:rowOff>220980</xdr:rowOff>
    </xdr:to>
    <xdr:graphicFrame macro="">
      <xdr:nvGraphicFramePr>
        <xdr:cNvPr id="11" name="グラフ 10">
          <a:extLst>
            <a:ext uri="{FF2B5EF4-FFF2-40B4-BE49-F238E27FC236}">
              <a16:creationId xmlns:a16="http://schemas.microsoft.com/office/drawing/2014/main" id="{78B6A97F-E2A7-41F2-B8ED-3D3DF5D1CF5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274320</xdr:colOff>
      <xdr:row>0</xdr:row>
      <xdr:rowOff>220980</xdr:rowOff>
    </xdr:from>
    <xdr:to>
      <xdr:col>15</xdr:col>
      <xdr:colOff>274320</xdr:colOff>
      <xdr:row>10</xdr:row>
      <xdr:rowOff>220980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3689553-A5D8-4172-9C35-651432F8999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274320</xdr:colOff>
      <xdr:row>2</xdr:row>
      <xdr:rowOff>220980</xdr:rowOff>
    </xdr:from>
    <xdr:to>
      <xdr:col>16</xdr:col>
      <xdr:colOff>274321</xdr:colOff>
      <xdr:row>12</xdr:row>
      <xdr:rowOff>220980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CB761F74-9350-46D1-9252-2FA2624B3A1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274320</xdr:colOff>
      <xdr:row>4</xdr:row>
      <xdr:rowOff>220980</xdr:rowOff>
    </xdr:from>
    <xdr:to>
      <xdr:col>17</xdr:col>
      <xdr:colOff>274320</xdr:colOff>
      <xdr:row>14</xdr:row>
      <xdr:rowOff>220980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8AAA32B4-5344-4065-82AB-07A3EAE147C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274320</xdr:colOff>
      <xdr:row>6</xdr:row>
      <xdr:rowOff>220980</xdr:rowOff>
    </xdr:from>
    <xdr:to>
      <xdr:col>18</xdr:col>
      <xdr:colOff>274320</xdr:colOff>
      <xdr:row>16</xdr:row>
      <xdr:rowOff>220980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F845DA74-F1EF-4469-89BF-3759435CE1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274320</xdr:colOff>
      <xdr:row>8</xdr:row>
      <xdr:rowOff>220980</xdr:rowOff>
    </xdr:from>
    <xdr:to>
      <xdr:col>19</xdr:col>
      <xdr:colOff>274321</xdr:colOff>
      <xdr:row>18</xdr:row>
      <xdr:rowOff>220980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4E7F9E8D-CE47-47A0-90F4-EE811564F18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14</xdr:col>
      <xdr:colOff>274320</xdr:colOff>
      <xdr:row>10</xdr:row>
      <xdr:rowOff>220980</xdr:rowOff>
    </xdr:from>
    <xdr:to>
      <xdr:col>20</xdr:col>
      <xdr:colOff>274320</xdr:colOff>
      <xdr:row>20</xdr:row>
      <xdr:rowOff>220980</xdr:rowOff>
    </xdr:to>
    <xdr:graphicFrame macro="">
      <xdr:nvGraphicFramePr>
        <xdr:cNvPr id="7" name="グラフ 6">
          <a:extLst>
            <a:ext uri="{FF2B5EF4-FFF2-40B4-BE49-F238E27FC236}">
              <a16:creationId xmlns:a16="http://schemas.microsoft.com/office/drawing/2014/main" id="{879C3617-1573-4245-96D8-F789C10C8E5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15</xdr:col>
      <xdr:colOff>274320</xdr:colOff>
      <xdr:row>12</xdr:row>
      <xdr:rowOff>220980</xdr:rowOff>
    </xdr:from>
    <xdr:to>
      <xdr:col>21</xdr:col>
      <xdr:colOff>274321</xdr:colOff>
      <xdr:row>22</xdr:row>
      <xdr:rowOff>220980</xdr:rowOff>
    </xdr:to>
    <xdr:graphicFrame macro="">
      <xdr:nvGraphicFramePr>
        <xdr:cNvPr id="8" name="グラフ 7">
          <a:extLst>
            <a:ext uri="{FF2B5EF4-FFF2-40B4-BE49-F238E27FC236}">
              <a16:creationId xmlns:a16="http://schemas.microsoft.com/office/drawing/2014/main" id="{2BA93FA6-C667-41E3-A072-CCD64557A84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365760</xdr:colOff>
      <xdr:row>1</xdr:row>
      <xdr:rowOff>0</xdr:rowOff>
    </xdr:from>
    <xdr:to>
      <xdr:col>18</xdr:col>
      <xdr:colOff>106680</xdr:colOff>
      <xdr:row>10</xdr:row>
      <xdr:rowOff>190500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16373EC-02A6-4D2C-9317-B3425D064DE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396240</xdr:colOff>
      <xdr:row>0</xdr:row>
      <xdr:rowOff>137160</xdr:rowOff>
    </xdr:from>
    <xdr:to>
      <xdr:col>25</xdr:col>
      <xdr:colOff>335280</xdr:colOff>
      <xdr:row>10</xdr:row>
      <xdr:rowOff>129540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3FB3245E-5B1F-4519-BB84-5A91FA09879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175260</xdr:colOff>
      <xdr:row>12</xdr:row>
      <xdr:rowOff>106680</xdr:rowOff>
    </xdr:from>
    <xdr:to>
      <xdr:col>18</xdr:col>
      <xdr:colOff>274320</xdr:colOff>
      <xdr:row>22</xdr:row>
      <xdr:rowOff>106680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B1283737-1FBE-4AF6-8870-C710B40D90B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91440</xdr:colOff>
      <xdr:row>0</xdr:row>
      <xdr:rowOff>175260</xdr:rowOff>
    </xdr:from>
    <xdr:to>
      <xdr:col>13</xdr:col>
      <xdr:colOff>91440</xdr:colOff>
      <xdr:row>10</xdr:row>
      <xdr:rowOff>182880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445F8A6E-D9D1-4E4F-8363-22F50426F7F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144780</xdr:colOff>
      <xdr:row>1</xdr:row>
      <xdr:rowOff>144780</xdr:rowOff>
    </xdr:from>
    <xdr:to>
      <xdr:col>13</xdr:col>
      <xdr:colOff>144781</xdr:colOff>
      <xdr:row>11</xdr:row>
      <xdr:rowOff>144780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D94BD92E-8963-454E-BA5A-CBB660F35A0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205740</xdr:colOff>
      <xdr:row>2</xdr:row>
      <xdr:rowOff>129540</xdr:rowOff>
    </xdr:from>
    <xdr:to>
      <xdr:col>13</xdr:col>
      <xdr:colOff>205740</xdr:colOff>
      <xdr:row>12</xdr:row>
      <xdr:rowOff>137160</xdr:rowOff>
    </xdr:to>
    <xdr:graphicFrame macro="">
      <xdr:nvGraphicFramePr>
        <xdr:cNvPr id="7" name="グラフ 6">
          <a:extLst>
            <a:ext uri="{FF2B5EF4-FFF2-40B4-BE49-F238E27FC236}">
              <a16:creationId xmlns:a16="http://schemas.microsoft.com/office/drawing/2014/main" id="{0FB3C808-04A1-4BD3-BE18-852DFDBC1EF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546CB9-5C3A-4212-BB8B-A6D30C65EDF6}">
  <dimension ref="A2:M25"/>
  <sheetViews>
    <sheetView tabSelected="1" topLeftCell="A2" workbookViewId="0">
      <selection activeCell="C14" sqref="C14"/>
    </sheetView>
  </sheetViews>
  <sheetFormatPr defaultRowHeight="18" x14ac:dyDescent="0.45"/>
  <cols>
    <col min="1" max="1" width="8" style="2" customWidth="1"/>
    <col min="2" max="2" width="9.5" style="2" customWidth="1"/>
    <col min="3" max="4" width="10.69921875" style="2" customWidth="1"/>
    <col min="5" max="5" width="9.5" style="2" customWidth="1"/>
    <col min="6" max="6" width="8.8984375" style="2" customWidth="1"/>
    <col min="7" max="7" width="7.59765625" style="2" customWidth="1"/>
    <col min="8" max="8" width="8.296875" style="2" customWidth="1"/>
    <col min="9" max="9" width="7.69921875" style="2" customWidth="1"/>
    <col min="10" max="10" width="7.5" style="2" customWidth="1"/>
    <col min="11" max="11" width="7.296875" style="2" customWidth="1"/>
    <col min="12" max="12" width="10.69921875" style="2" customWidth="1"/>
  </cols>
  <sheetData>
    <row r="2" spans="1:12" x14ac:dyDescent="0.45">
      <c r="A2" s="2" t="s">
        <v>38</v>
      </c>
      <c r="B2" s="18">
        <v>1</v>
      </c>
      <c r="C2" s="18">
        <v>2</v>
      </c>
      <c r="D2" s="18">
        <v>3</v>
      </c>
      <c r="E2" s="18">
        <v>4</v>
      </c>
      <c r="F2" s="18">
        <v>5</v>
      </c>
      <c r="G2" s="18">
        <v>6</v>
      </c>
      <c r="H2" s="18">
        <v>7</v>
      </c>
      <c r="I2" s="18">
        <v>8</v>
      </c>
      <c r="J2" s="18">
        <v>9</v>
      </c>
      <c r="K2" s="18">
        <v>10</v>
      </c>
      <c r="L2" s="19" t="s">
        <v>39</v>
      </c>
    </row>
    <row r="3" spans="1:12" s="1" customFormat="1" ht="54" x14ac:dyDescent="0.45">
      <c r="A3" s="3" t="s">
        <v>10</v>
      </c>
      <c r="B3" s="3" t="s">
        <v>0</v>
      </c>
      <c r="C3" s="3" t="s">
        <v>1</v>
      </c>
      <c r="D3" s="3" t="s">
        <v>2</v>
      </c>
      <c r="E3" s="4" t="s">
        <v>11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7</v>
      </c>
      <c r="K3" s="3" t="s">
        <v>8</v>
      </c>
      <c r="L3" s="3" t="s">
        <v>9</v>
      </c>
    </row>
    <row r="4" spans="1:12" x14ac:dyDescent="0.45">
      <c r="A4" s="5">
        <v>1</v>
      </c>
      <c r="B4" s="5">
        <v>32</v>
      </c>
      <c r="C4" s="5">
        <v>3.15</v>
      </c>
      <c r="D4" s="6">
        <v>2.88</v>
      </c>
      <c r="E4" s="5">
        <v>16</v>
      </c>
      <c r="F4" s="5">
        <v>980</v>
      </c>
      <c r="G4" s="5">
        <v>20</v>
      </c>
      <c r="H4" s="5">
        <v>4.7</v>
      </c>
      <c r="I4" s="5">
        <v>5</v>
      </c>
      <c r="J4" s="5">
        <v>5.0999999999999996</v>
      </c>
      <c r="K4" s="5">
        <v>0</v>
      </c>
      <c r="L4" s="5">
        <v>91</v>
      </c>
    </row>
    <row r="5" spans="1:12" x14ac:dyDescent="0.45">
      <c r="A5" s="5">
        <f>A4+1</f>
        <v>2</v>
      </c>
      <c r="B5" s="5">
        <v>32</v>
      </c>
      <c r="C5" s="5">
        <v>3.15</v>
      </c>
      <c r="D5" s="6">
        <v>2.88</v>
      </c>
      <c r="E5" s="5">
        <v>16</v>
      </c>
      <c r="F5" s="5">
        <v>980</v>
      </c>
      <c r="G5" s="5">
        <v>20</v>
      </c>
      <c r="H5" s="5">
        <v>4.7</v>
      </c>
      <c r="I5" s="5">
        <v>5</v>
      </c>
      <c r="J5" s="5">
        <v>5.0999999999999996</v>
      </c>
      <c r="K5" s="5">
        <v>1</v>
      </c>
      <c r="L5" s="5">
        <v>96</v>
      </c>
    </row>
    <row r="6" spans="1:12" x14ac:dyDescent="0.45">
      <c r="A6" s="5">
        <f t="shared" ref="A6:A23" si="0">A5+1</f>
        <v>3</v>
      </c>
      <c r="B6" s="5">
        <v>32</v>
      </c>
      <c r="C6" s="5">
        <v>3.14</v>
      </c>
      <c r="D6" s="6">
        <v>2.86</v>
      </c>
      <c r="E6" s="5">
        <v>14</v>
      </c>
      <c r="F6" s="5">
        <v>991</v>
      </c>
      <c r="G6" s="5">
        <v>9</v>
      </c>
      <c r="H6" s="5">
        <v>4.8</v>
      </c>
      <c r="I6" s="5">
        <v>5.2</v>
      </c>
      <c r="J6" s="5">
        <v>5</v>
      </c>
      <c r="K6" s="5">
        <v>0</v>
      </c>
      <c r="L6" s="5">
        <v>86</v>
      </c>
    </row>
    <row r="7" spans="1:12" x14ac:dyDescent="0.45">
      <c r="A7" s="5">
        <f t="shared" si="0"/>
        <v>4</v>
      </c>
      <c r="B7" s="5">
        <v>32</v>
      </c>
      <c r="C7" s="5">
        <v>3.14</v>
      </c>
      <c r="D7" s="6">
        <v>2.86</v>
      </c>
      <c r="E7" s="5">
        <v>14</v>
      </c>
      <c r="F7" s="5">
        <v>991</v>
      </c>
      <c r="G7" s="5">
        <v>9</v>
      </c>
      <c r="H7" s="5">
        <v>4.8</v>
      </c>
      <c r="I7" s="5">
        <v>5.2</v>
      </c>
      <c r="J7" s="5">
        <v>5</v>
      </c>
      <c r="K7" s="5">
        <v>1</v>
      </c>
      <c r="L7" s="5">
        <v>95</v>
      </c>
    </row>
    <row r="8" spans="1:12" x14ac:dyDescent="0.45">
      <c r="A8" s="5">
        <f t="shared" si="0"/>
        <v>5</v>
      </c>
      <c r="B8" s="5">
        <v>31</v>
      </c>
      <c r="C8" s="5">
        <v>3.15</v>
      </c>
      <c r="D8" s="6">
        <v>2.85</v>
      </c>
      <c r="E8" s="5">
        <v>15</v>
      </c>
      <c r="F8" s="5">
        <v>984</v>
      </c>
      <c r="G8" s="5">
        <v>11</v>
      </c>
      <c r="H8" s="5">
        <v>4.7</v>
      </c>
      <c r="I8" s="5">
        <v>5</v>
      </c>
      <c r="J8" s="5">
        <v>5.0999999999999996</v>
      </c>
      <c r="K8" s="5">
        <v>0</v>
      </c>
      <c r="L8" s="5">
        <v>86</v>
      </c>
    </row>
    <row r="9" spans="1:12" x14ac:dyDescent="0.45">
      <c r="A9" s="5">
        <f t="shared" si="0"/>
        <v>6</v>
      </c>
      <c r="B9" s="5">
        <v>31</v>
      </c>
      <c r="C9" s="5">
        <v>3.15</v>
      </c>
      <c r="D9" s="6">
        <v>2.85</v>
      </c>
      <c r="E9" s="5">
        <v>15</v>
      </c>
      <c r="F9" s="5">
        <v>984</v>
      </c>
      <c r="G9" s="5">
        <v>11</v>
      </c>
      <c r="H9" s="5">
        <v>4.7</v>
      </c>
      <c r="I9" s="5">
        <v>5</v>
      </c>
      <c r="J9" s="5">
        <v>5.0999999999999996</v>
      </c>
      <c r="K9" s="5">
        <v>1</v>
      </c>
      <c r="L9" s="5">
        <v>96</v>
      </c>
    </row>
    <row r="10" spans="1:12" x14ac:dyDescent="0.45">
      <c r="A10" s="5">
        <f t="shared" si="0"/>
        <v>7</v>
      </c>
      <c r="B10" s="5">
        <v>32</v>
      </c>
      <c r="C10" s="5">
        <v>3.14</v>
      </c>
      <c r="D10" s="6">
        <v>2.88</v>
      </c>
      <c r="E10" s="5">
        <v>12</v>
      </c>
      <c r="F10" s="5">
        <v>978</v>
      </c>
      <c r="G10" s="5">
        <v>15.5</v>
      </c>
      <c r="H10" s="5">
        <v>4.4000000000000004</v>
      </c>
      <c r="I10" s="5">
        <v>4.7</v>
      </c>
      <c r="J10" s="5">
        <v>5.0999999999999996</v>
      </c>
      <c r="K10" s="5">
        <v>0</v>
      </c>
      <c r="L10" s="5">
        <v>88</v>
      </c>
    </row>
    <row r="11" spans="1:12" x14ac:dyDescent="0.45">
      <c r="A11" s="5">
        <f t="shared" si="0"/>
        <v>8</v>
      </c>
      <c r="B11" s="5">
        <v>32</v>
      </c>
      <c r="C11" s="5">
        <v>3.14</v>
      </c>
      <c r="D11" s="6">
        <v>2.88</v>
      </c>
      <c r="E11" s="5">
        <v>12</v>
      </c>
      <c r="F11" s="5">
        <v>978</v>
      </c>
      <c r="G11" s="5">
        <v>15.5</v>
      </c>
      <c r="H11" s="5">
        <v>4.4000000000000004</v>
      </c>
      <c r="I11" s="5">
        <v>4.7</v>
      </c>
      <c r="J11" s="5">
        <v>5.0999999999999996</v>
      </c>
      <c r="K11" s="5">
        <v>1</v>
      </c>
      <c r="L11" s="5">
        <v>98</v>
      </c>
    </row>
    <row r="12" spans="1:12" x14ac:dyDescent="0.45">
      <c r="A12" s="5">
        <f t="shared" si="0"/>
        <v>9</v>
      </c>
      <c r="B12" s="5">
        <v>31</v>
      </c>
      <c r="C12" s="5">
        <v>3.13</v>
      </c>
      <c r="D12" s="6">
        <v>2.9</v>
      </c>
      <c r="E12" s="5">
        <v>12</v>
      </c>
      <c r="F12" s="5">
        <v>989</v>
      </c>
      <c r="G12" s="5">
        <v>11</v>
      </c>
      <c r="H12" s="5">
        <v>4.8</v>
      </c>
      <c r="I12" s="5">
        <v>4.9000000000000004</v>
      </c>
      <c r="J12" s="5">
        <v>5.2</v>
      </c>
      <c r="K12" s="5">
        <v>0</v>
      </c>
      <c r="L12" s="5">
        <v>91</v>
      </c>
    </row>
    <row r="13" spans="1:12" x14ac:dyDescent="0.45">
      <c r="A13" s="5">
        <f t="shared" si="0"/>
        <v>10</v>
      </c>
      <c r="B13" s="5">
        <v>31</v>
      </c>
      <c r="C13" s="5">
        <v>3.13</v>
      </c>
      <c r="D13" s="6">
        <v>2.9</v>
      </c>
      <c r="E13" s="5">
        <v>12</v>
      </c>
      <c r="F13" s="5">
        <v>989</v>
      </c>
      <c r="G13" s="5">
        <v>11</v>
      </c>
      <c r="H13" s="5">
        <v>4.8</v>
      </c>
      <c r="I13" s="5">
        <v>4.9000000000000004</v>
      </c>
      <c r="J13" s="5">
        <v>5.2</v>
      </c>
      <c r="K13" s="5">
        <v>1</v>
      </c>
      <c r="L13" s="5">
        <v>95</v>
      </c>
    </row>
    <row r="14" spans="1:12" x14ac:dyDescent="0.45">
      <c r="A14" s="5">
        <f t="shared" si="0"/>
        <v>11</v>
      </c>
      <c r="B14" s="5">
        <v>32</v>
      </c>
      <c r="C14" s="5">
        <v>3.08</v>
      </c>
      <c r="D14" s="6">
        <v>2.82</v>
      </c>
      <c r="E14" s="5">
        <v>15</v>
      </c>
      <c r="F14" s="5">
        <v>910</v>
      </c>
      <c r="G14" s="5">
        <v>16</v>
      </c>
      <c r="H14" s="5">
        <v>5</v>
      </c>
      <c r="I14" s="5">
        <v>5.2</v>
      </c>
      <c r="J14" s="5">
        <v>5.2</v>
      </c>
      <c r="K14" s="5">
        <v>0</v>
      </c>
      <c r="L14" s="5">
        <v>83</v>
      </c>
    </row>
    <row r="15" spans="1:12" x14ac:dyDescent="0.45">
      <c r="A15" s="5">
        <f t="shared" si="0"/>
        <v>12</v>
      </c>
      <c r="B15" s="5">
        <v>32</v>
      </c>
      <c r="C15" s="5">
        <v>3.08</v>
      </c>
      <c r="D15" s="6">
        <v>2.82</v>
      </c>
      <c r="E15" s="5">
        <v>15</v>
      </c>
      <c r="F15" s="5">
        <v>910</v>
      </c>
      <c r="G15" s="5">
        <v>16</v>
      </c>
      <c r="H15" s="5">
        <v>5</v>
      </c>
      <c r="I15" s="5">
        <v>5.2</v>
      </c>
      <c r="J15" s="5">
        <v>5.2</v>
      </c>
      <c r="K15" s="5">
        <v>1</v>
      </c>
      <c r="L15" s="5">
        <v>90</v>
      </c>
    </row>
    <row r="16" spans="1:12" x14ac:dyDescent="0.45">
      <c r="A16" s="5">
        <f t="shared" si="0"/>
        <v>13</v>
      </c>
      <c r="B16" s="5">
        <v>32</v>
      </c>
      <c r="C16" s="5">
        <v>3.08</v>
      </c>
      <c r="D16" s="6">
        <v>2.81</v>
      </c>
      <c r="E16" s="5">
        <v>11</v>
      </c>
      <c r="F16" s="5">
        <v>910</v>
      </c>
      <c r="G16" s="5">
        <v>16.5</v>
      </c>
      <c r="H16" s="5">
        <v>4.8</v>
      </c>
      <c r="I16" s="5">
        <v>5.3</v>
      </c>
      <c r="J16" s="5">
        <v>5.2</v>
      </c>
      <c r="K16" s="5">
        <v>0</v>
      </c>
      <c r="L16" s="5">
        <v>81</v>
      </c>
    </row>
    <row r="17" spans="1:13" x14ac:dyDescent="0.45">
      <c r="A17" s="5">
        <f t="shared" si="0"/>
        <v>14</v>
      </c>
      <c r="B17" s="5">
        <v>32</v>
      </c>
      <c r="C17" s="5">
        <v>3.08</v>
      </c>
      <c r="D17" s="6">
        <v>2.81</v>
      </c>
      <c r="E17" s="5">
        <v>11</v>
      </c>
      <c r="F17" s="5">
        <v>910</v>
      </c>
      <c r="G17" s="5">
        <v>16.5</v>
      </c>
      <c r="H17" s="5">
        <v>4.8</v>
      </c>
      <c r="I17" s="5">
        <v>5.3</v>
      </c>
      <c r="J17" s="5">
        <v>5.2</v>
      </c>
      <c r="K17" s="5">
        <v>1</v>
      </c>
      <c r="L17" s="5">
        <v>95</v>
      </c>
    </row>
    <row r="18" spans="1:13" x14ac:dyDescent="0.45">
      <c r="A18" s="5">
        <f t="shared" si="0"/>
        <v>15</v>
      </c>
      <c r="B18" s="5">
        <v>31</v>
      </c>
      <c r="C18" s="5">
        <v>3.08</v>
      </c>
      <c r="D18" s="6">
        <v>2.84</v>
      </c>
      <c r="E18" s="5">
        <v>13</v>
      </c>
      <c r="F18" s="5">
        <v>911</v>
      </c>
      <c r="G18" s="5">
        <v>17</v>
      </c>
      <c r="H18" s="5">
        <v>4.9000000000000004</v>
      </c>
      <c r="I18" s="5">
        <v>5.2</v>
      </c>
      <c r="J18" s="5">
        <v>5.2</v>
      </c>
      <c r="K18" s="5">
        <v>0</v>
      </c>
      <c r="L18" s="5">
        <v>83</v>
      </c>
    </row>
    <row r="19" spans="1:13" x14ac:dyDescent="0.45">
      <c r="A19" s="5">
        <f t="shared" si="0"/>
        <v>16</v>
      </c>
      <c r="B19" s="5">
        <v>31</v>
      </c>
      <c r="C19" s="5">
        <v>3.08</v>
      </c>
      <c r="D19" s="6">
        <v>2.84</v>
      </c>
      <c r="E19" s="5">
        <v>13</v>
      </c>
      <c r="F19" s="5">
        <v>911</v>
      </c>
      <c r="G19" s="5">
        <v>17</v>
      </c>
      <c r="H19" s="5">
        <v>4.9000000000000004</v>
      </c>
      <c r="I19" s="5">
        <v>5.2</v>
      </c>
      <c r="J19" s="5">
        <v>5.2</v>
      </c>
      <c r="K19" s="5">
        <v>1</v>
      </c>
      <c r="L19" s="5">
        <v>93</v>
      </c>
    </row>
    <row r="20" spans="1:13" x14ac:dyDescent="0.45">
      <c r="A20" s="5">
        <f t="shared" si="0"/>
        <v>17</v>
      </c>
      <c r="B20" s="5">
        <v>31</v>
      </c>
      <c r="C20" s="5">
        <v>3.05</v>
      </c>
      <c r="D20" s="6">
        <v>2.8</v>
      </c>
      <c r="E20" s="5">
        <v>13</v>
      </c>
      <c r="F20" s="5">
        <v>909</v>
      </c>
      <c r="G20" s="5">
        <v>16.5</v>
      </c>
      <c r="H20" s="5">
        <v>3.2</v>
      </c>
      <c r="I20" s="5">
        <v>3.5</v>
      </c>
      <c r="J20" s="5">
        <v>5.2</v>
      </c>
      <c r="K20" s="5">
        <v>0</v>
      </c>
      <c r="L20" s="5">
        <v>80</v>
      </c>
    </row>
    <row r="21" spans="1:13" x14ac:dyDescent="0.45">
      <c r="A21" s="5">
        <f t="shared" si="0"/>
        <v>18</v>
      </c>
      <c r="B21" s="5">
        <v>31</v>
      </c>
      <c r="C21" s="5">
        <v>3.05</v>
      </c>
      <c r="D21" s="6">
        <v>2.8</v>
      </c>
      <c r="E21" s="5">
        <v>13</v>
      </c>
      <c r="F21" s="5">
        <v>909</v>
      </c>
      <c r="G21" s="5">
        <v>16.5</v>
      </c>
      <c r="H21" s="5">
        <v>3.2</v>
      </c>
      <c r="I21" s="5">
        <v>3.5</v>
      </c>
      <c r="J21" s="5">
        <v>5.2</v>
      </c>
      <c r="K21" s="5">
        <v>1</v>
      </c>
      <c r="L21" s="5">
        <v>90</v>
      </c>
    </row>
    <row r="22" spans="1:13" x14ac:dyDescent="0.45">
      <c r="A22" s="5">
        <f t="shared" si="0"/>
        <v>19</v>
      </c>
      <c r="B22" s="5">
        <v>32</v>
      </c>
      <c r="C22" s="5">
        <v>3.08</v>
      </c>
      <c r="D22" s="6">
        <v>2.79</v>
      </c>
      <c r="E22" s="5">
        <v>12</v>
      </c>
      <c r="F22" s="5">
        <v>912</v>
      </c>
      <c r="G22" s="5">
        <v>16</v>
      </c>
      <c r="H22" s="5">
        <v>5.2</v>
      </c>
      <c r="I22" s="5">
        <v>5.4</v>
      </c>
      <c r="J22" s="5">
        <v>5.2</v>
      </c>
      <c r="K22" s="5">
        <v>0</v>
      </c>
      <c r="L22" s="5">
        <v>85</v>
      </c>
    </row>
    <row r="23" spans="1:13" x14ac:dyDescent="0.45">
      <c r="A23" s="5">
        <f t="shared" si="0"/>
        <v>20</v>
      </c>
      <c r="B23" s="5">
        <v>32</v>
      </c>
      <c r="C23" s="5">
        <v>3.08</v>
      </c>
      <c r="D23" s="6">
        <v>2.79</v>
      </c>
      <c r="E23" s="5">
        <v>12</v>
      </c>
      <c r="F23" s="5">
        <v>912</v>
      </c>
      <c r="G23" s="5">
        <v>16</v>
      </c>
      <c r="H23" s="5">
        <v>5.2</v>
      </c>
      <c r="I23" s="5">
        <v>5.4</v>
      </c>
      <c r="J23" s="5">
        <v>5.2</v>
      </c>
      <c r="K23" s="5">
        <v>1</v>
      </c>
      <c r="L23" s="5">
        <v>96</v>
      </c>
    </row>
    <row r="25" spans="1:13" x14ac:dyDescent="0.45">
      <c r="A25" s="2" t="s">
        <v>12</v>
      </c>
      <c r="B25" s="2">
        <f t="shared" ref="B25:L25" si="1">AVERAGE(B4:B23)</f>
        <v>31.6</v>
      </c>
      <c r="C25" s="2">
        <f t="shared" si="1"/>
        <v>3.1079999999999992</v>
      </c>
      <c r="D25" s="2">
        <f t="shared" si="1"/>
        <v>2.843</v>
      </c>
      <c r="E25" s="2">
        <f t="shared" si="1"/>
        <v>13.3</v>
      </c>
      <c r="F25" s="2">
        <f t="shared" si="1"/>
        <v>947.4</v>
      </c>
      <c r="G25" s="2">
        <f t="shared" si="1"/>
        <v>14.85</v>
      </c>
      <c r="H25" s="2">
        <f t="shared" si="1"/>
        <v>4.6500000000000004</v>
      </c>
      <c r="I25" s="2">
        <f t="shared" si="1"/>
        <v>4.9400000000000013</v>
      </c>
      <c r="J25" s="2">
        <f t="shared" si="1"/>
        <v>5.1500000000000012</v>
      </c>
      <c r="K25" s="2">
        <f t="shared" si="1"/>
        <v>0.5</v>
      </c>
      <c r="L25" s="2">
        <f t="shared" si="1"/>
        <v>89.9</v>
      </c>
      <c r="M25" s="2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A426BA-0042-4639-80C7-115732B46818}">
  <dimension ref="A1:L12"/>
  <sheetViews>
    <sheetView workbookViewId="0">
      <selection activeCell="B15" sqref="B15"/>
    </sheetView>
  </sheetViews>
  <sheetFormatPr defaultRowHeight="18" x14ac:dyDescent="0.45"/>
  <cols>
    <col min="1" max="1" width="18.8984375" customWidth="1"/>
    <col min="2" max="12" width="7.69921875" customWidth="1"/>
  </cols>
  <sheetData>
    <row r="1" spans="1:12" ht="39" x14ac:dyDescent="0.45">
      <c r="A1" s="20"/>
      <c r="B1" s="21" t="s">
        <v>41</v>
      </c>
      <c r="C1" s="21" t="s">
        <v>42</v>
      </c>
      <c r="D1" s="21" t="s">
        <v>43</v>
      </c>
      <c r="E1" s="21" t="s">
        <v>44</v>
      </c>
      <c r="F1" s="21" t="s">
        <v>45</v>
      </c>
      <c r="G1" s="21" t="s">
        <v>46</v>
      </c>
      <c r="H1" s="21" t="s">
        <v>47</v>
      </c>
      <c r="I1" s="21" t="s">
        <v>48</v>
      </c>
      <c r="J1" s="21" t="s">
        <v>49</v>
      </c>
      <c r="K1" s="21" t="s">
        <v>40</v>
      </c>
      <c r="L1" s="21" t="s">
        <v>50</v>
      </c>
    </row>
    <row r="2" spans="1:12" x14ac:dyDescent="0.45">
      <c r="A2" s="22" t="s">
        <v>41</v>
      </c>
      <c r="B2" s="20">
        <v>1</v>
      </c>
      <c r="C2" s="20"/>
      <c r="D2" s="20"/>
      <c r="E2" s="20"/>
      <c r="F2" s="20"/>
      <c r="G2" s="20"/>
      <c r="H2" s="20"/>
      <c r="I2" s="20"/>
      <c r="J2" s="20"/>
      <c r="K2" s="20"/>
      <c r="L2" s="20"/>
    </row>
    <row r="3" spans="1:12" x14ac:dyDescent="0.45">
      <c r="A3" s="22" t="s">
        <v>42</v>
      </c>
      <c r="B3" s="24">
        <v>0.12671331133562702</v>
      </c>
      <c r="C3" s="20">
        <v>1</v>
      </c>
      <c r="D3" s="20"/>
      <c r="E3" s="20"/>
      <c r="F3" s="20"/>
      <c r="G3" s="20"/>
      <c r="H3" s="20"/>
      <c r="I3" s="20"/>
      <c r="J3" s="20"/>
      <c r="K3" s="20"/>
      <c r="L3" s="20"/>
    </row>
    <row r="4" spans="1:12" ht="19.8" x14ac:dyDescent="0.45">
      <c r="A4" s="22" t="s">
        <v>43</v>
      </c>
      <c r="B4" s="24">
        <v>-0.10346878300388236</v>
      </c>
      <c r="C4" s="25">
        <v>0.83114983221493999</v>
      </c>
      <c r="D4" s="20">
        <v>1</v>
      </c>
      <c r="E4" s="20"/>
      <c r="F4" s="20"/>
      <c r="G4" s="20"/>
      <c r="H4" s="20"/>
      <c r="I4" s="20"/>
      <c r="J4" s="20"/>
      <c r="K4" s="20"/>
      <c r="L4" s="20"/>
    </row>
    <row r="5" spans="1:12" x14ac:dyDescent="0.45">
      <c r="A5" s="22" t="s">
        <v>44</v>
      </c>
      <c r="B5" s="24">
        <v>2.6297584151910806E-2</v>
      </c>
      <c r="C5" s="24">
        <v>0.39260010386805205</v>
      </c>
      <c r="D5" s="24">
        <v>0.21949230826999197</v>
      </c>
      <c r="E5" s="20">
        <v>1</v>
      </c>
      <c r="F5" s="20"/>
      <c r="G5" s="20"/>
      <c r="H5" s="20"/>
      <c r="I5" s="20"/>
      <c r="J5" s="20"/>
      <c r="K5" s="20"/>
      <c r="L5" s="20"/>
    </row>
    <row r="6" spans="1:12" x14ac:dyDescent="0.45">
      <c r="A6" s="22" t="s">
        <v>45</v>
      </c>
      <c r="B6" s="24">
        <v>-1.8668653272109849E-2</v>
      </c>
      <c r="C6" s="25">
        <v>0.95088198292142934</v>
      </c>
      <c r="D6" s="25">
        <v>0.86642752861625993</v>
      </c>
      <c r="E6" s="24">
        <v>0.30807959089330761</v>
      </c>
      <c r="F6" s="20">
        <v>1</v>
      </c>
      <c r="G6" s="20"/>
      <c r="H6" s="20"/>
      <c r="I6" s="20"/>
      <c r="J6" s="20"/>
      <c r="K6" s="20"/>
      <c r="L6" s="20"/>
    </row>
    <row r="7" spans="1:12" x14ac:dyDescent="0.45">
      <c r="A7" s="22" t="s">
        <v>46</v>
      </c>
      <c r="B7" s="24">
        <v>0.24742089103284728</v>
      </c>
      <c r="C7" s="24">
        <v>-0.40603507534336541</v>
      </c>
      <c r="D7" s="24">
        <v>-0.30676644919518609</v>
      </c>
      <c r="E7" s="24">
        <v>5.9059650841499507E-2</v>
      </c>
      <c r="F7" s="24">
        <v>-0.5479280212842158</v>
      </c>
      <c r="G7" s="20">
        <v>1</v>
      </c>
      <c r="H7" s="20"/>
      <c r="I7" s="20"/>
      <c r="J7" s="20"/>
      <c r="K7" s="20"/>
      <c r="L7" s="20"/>
    </row>
    <row r="8" spans="1:12" x14ac:dyDescent="0.45">
      <c r="A8" s="22" t="s">
        <v>47</v>
      </c>
      <c r="B8" s="24">
        <v>0.39103094350288742</v>
      </c>
      <c r="C8" s="24">
        <v>0.28107697480026933</v>
      </c>
      <c r="D8" s="24">
        <v>0.12677308696879266</v>
      </c>
      <c r="E8" s="24">
        <v>4.3189310399626854E-2</v>
      </c>
      <c r="F8" s="24">
        <v>8.7600253235056769E-2</v>
      </c>
      <c r="G8" s="24">
        <v>-0.12651821660532975</v>
      </c>
      <c r="H8" s="20">
        <v>1</v>
      </c>
      <c r="I8" s="20"/>
      <c r="J8" s="20"/>
      <c r="K8" s="20"/>
      <c r="L8" s="20"/>
    </row>
    <row r="9" spans="1:12" x14ac:dyDescent="0.45">
      <c r="A9" s="22" t="s">
        <v>48</v>
      </c>
      <c r="B9" s="24">
        <v>0.45704726308717708</v>
      </c>
      <c r="C9" s="24">
        <v>0.27667991707026884</v>
      </c>
      <c r="D9" s="24">
        <v>8.044756741217432E-2</v>
      </c>
      <c r="E9" s="24">
        <v>2.2380651674879962E-2</v>
      </c>
      <c r="F9" s="24">
        <v>6.6667391309130061E-2</v>
      </c>
      <c r="G9" s="24">
        <v>-0.11038344593207568</v>
      </c>
      <c r="H9" s="25">
        <v>0.97987655100524929</v>
      </c>
      <c r="I9" s="20">
        <v>1</v>
      </c>
      <c r="J9" s="20"/>
      <c r="K9" s="20"/>
      <c r="L9" s="20"/>
    </row>
    <row r="10" spans="1:12" x14ac:dyDescent="0.45">
      <c r="A10" s="22" t="s">
        <v>49</v>
      </c>
      <c r="B10" s="24">
        <v>-0.30429030972509197</v>
      </c>
      <c r="C10" s="24">
        <v>-0.7571316976876048</v>
      </c>
      <c r="D10" s="24">
        <v>-0.48276306974932404</v>
      </c>
      <c r="E10" s="24">
        <v>-0.43211340143675847</v>
      </c>
      <c r="F10" s="24">
        <v>-0.74985111779433034</v>
      </c>
      <c r="G10" s="24">
        <v>0.45172667738905925</v>
      </c>
      <c r="H10" s="24">
        <v>-4.2835293687811693E-2</v>
      </c>
      <c r="I10" s="20">
        <v>-0.11509659578797443</v>
      </c>
      <c r="J10" s="20">
        <v>1</v>
      </c>
      <c r="K10" s="20"/>
      <c r="L10" s="20"/>
    </row>
    <row r="11" spans="1:12" x14ac:dyDescent="0.45">
      <c r="A11" s="23" t="s">
        <v>40</v>
      </c>
      <c r="B11" s="20">
        <v>0</v>
      </c>
      <c r="C11" s="20">
        <v>0</v>
      </c>
      <c r="D11" s="20">
        <v>0</v>
      </c>
      <c r="E11" s="20">
        <v>0</v>
      </c>
      <c r="F11" s="20">
        <v>0</v>
      </c>
      <c r="G11" s="20">
        <v>0</v>
      </c>
      <c r="H11" s="20">
        <v>0</v>
      </c>
      <c r="I11" s="20">
        <v>0</v>
      </c>
      <c r="J11" s="20">
        <v>0</v>
      </c>
      <c r="K11" s="20">
        <v>1</v>
      </c>
      <c r="L11" s="20"/>
    </row>
    <row r="12" spans="1:12" x14ac:dyDescent="0.45">
      <c r="A12" s="23" t="s">
        <v>50</v>
      </c>
      <c r="B12" s="24">
        <v>9.7074412219444448E-2</v>
      </c>
      <c r="C12" s="24">
        <v>0.44024177816212678</v>
      </c>
      <c r="D12" s="24">
        <v>0.39558582323842589</v>
      </c>
      <c r="E12" s="24">
        <v>4.4772579657622547E-2</v>
      </c>
      <c r="F12" s="24">
        <v>0.41422589555293998</v>
      </c>
      <c r="G12" s="24">
        <v>-0.10033654273896075</v>
      </c>
      <c r="H12" s="24">
        <v>0.19271542569310804</v>
      </c>
      <c r="I12" s="24">
        <v>0.17087996577943521</v>
      </c>
      <c r="J12" s="24">
        <v>-0.24539928613451556</v>
      </c>
      <c r="K12" s="24">
        <v>0.82309422814004563</v>
      </c>
      <c r="L12" s="20">
        <v>1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E0D611-6470-4517-80E2-9845E4DD3CA2}">
  <dimension ref="A1:I53"/>
  <sheetViews>
    <sheetView showGridLines="0" topLeftCell="A13" workbookViewId="0">
      <selection activeCell="F35" sqref="F35"/>
    </sheetView>
  </sheetViews>
  <sheetFormatPr defaultRowHeight="18" x14ac:dyDescent="0.45"/>
  <cols>
    <col min="1" max="1" width="15.796875" customWidth="1"/>
  </cols>
  <sheetData>
    <row r="1" spans="1:9" x14ac:dyDescent="0.45">
      <c r="A1" s="7" t="s">
        <v>53</v>
      </c>
      <c r="B1" s="7"/>
      <c r="C1" s="7"/>
      <c r="D1" s="7"/>
      <c r="E1" s="7"/>
      <c r="F1" s="7"/>
      <c r="G1" s="7"/>
      <c r="H1" s="7"/>
      <c r="I1" s="7"/>
    </row>
    <row r="2" spans="1:9" ht="18.600000000000001" thickBot="1" x14ac:dyDescent="0.5">
      <c r="A2" s="7"/>
      <c r="B2" s="7"/>
      <c r="C2" s="7"/>
      <c r="D2" s="7"/>
      <c r="E2" s="7"/>
      <c r="F2" s="7"/>
      <c r="G2" s="7"/>
      <c r="H2" s="7"/>
      <c r="I2" s="7"/>
    </row>
    <row r="3" spans="1:9" x14ac:dyDescent="0.45">
      <c r="A3" s="8" t="s">
        <v>54</v>
      </c>
      <c r="B3" s="8"/>
      <c r="C3" s="7"/>
      <c r="D3" s="7"/>
      <c r="E3" s="7"/>
      <c r="F3" s="7"/>
      <c r="G3" s="7"/>
      <c r="H3" s="7"/>
      <c r="I3" s="7"/>
    </row>
    <row r="4" spans="1:9" x14ac:dyDescent="0.45">
      <c r="A4" s="9" t="s">
        <v>68</v>
      </c>
      <c r="B4" s="27">
        <v>0.96683027960533297</v>
      </c>
      <c r="C4" s="7"/>
      <c r="D4" s="7"/>
      <c r="E4" s="7"/>
      <c r="F4" s="7"/>
      <c r="G4" s="7"/>
      <c r="H4" s="7"/>
      <c r="I4" s="7"/>
    </row>
    <row r="5" spans="1:9" x14ac:dyDescent="0.45">
      <c r="A5" s="9" t="s">
        <v>69</v>
      </c>
      <c r="B5" s="27">
        <v>0.93476078956172637</v>
      </c>
      <c r="C5" s="7"/>
      <c r="D5" s="7"/>
      <c r="E5" s="7"/>
      <c r="F5" s="7"/>
      <c r="G5" s="7"/>
      <c r="H5" s="7"/>
      <c r="I5" s="7"/>
    </row>
    <row r="6" spans="1:9" x14ac:dyDescent="0.45">
      <c r="A6" s="9" t="s">
        <v>70</v>
      </c>
      <c r="B6" s="27">
        <v>0.86227277796364477</v>
      </c>
      <c r="C6" s="7"/>
      <c r="D6" s="34" t="s">
        <v>89</v>
      </c>
      <c r="E6" s="7"/>
      <c r="F6" s="7"/>
      <c r="G6" s="7"/>
      <c r="H6" s="7"/>
      <c r="I6" s="7"/>
    </row>
    <row r="7" spans="1:9" x14ac:dyDescent="0.45">
      <c r="A7" s="9" t="s">
        <v>55</v>
      </c>
      <c r="B7" s="27">
        <v>2.0816659994661326</v>
      </c>
      <c r="C7" s="7"/>
      <c r="D7" s="35">
        <f>FINV(0.05,10,9)</f>
        <v>3.1372801078886967</v>
      </c>
      <c r="E7" s="7"/>
      <c r="F7" s="7"/>
      <c r="G7" s="7"/>
      <c r="H7" s="7"/>
      <c r="I7" s="7"/>
    </row>
    <row r="8" spans="1:9" ht="18.600000000000001" thickBot="1" x14ac:dyDescent="0.5">
      <c r="A8" s="10" t="s">
        <v>56</v>
      </c>
      <c r="B8" s="10">
        <v>20</v>
      </c>
      <c r="C8" s="7"/>
      <c r="D8" s="7"/>
      <c r="E8" s="7"/>
      <c r="F8" s="7"/>
      <c r="G8" s="7"/>
      <c r="H8" s="7"/>
      <c r="I8" s="7"/>
    </row>
    <row r="9" spans="1:9" x14ac:dyDescent="0.45">
      <c r="A9" s="7"/>
      <c r="B9" s="7"/>
      <c r="C9" s="7"/>
      <c r="D9" s="7"/>
      <c r="E9" s="7"/>
      <c r="F9" s="7"/>
      <c r="G9" s="7"/>
      <c r="H9" s="7"/>
      <c r="I9" s="7"/>
    </row>
    <row r="10" spans="1:9" ht="18.600000000000001" thickBot="1" x14ac:dyDescent="0.5">
      <c r="A10" s="7" t="s">
        <v>57</v>
      </c>
      <c r="B10" s="7"/>
      <c r="C10" s="7"/>
      <c r="D10" s="7"/>
      <c r="E10" s="7"/>
      <c r="F10" s="7"/>
      <c r="G10" s="7"/>
      <c r="H10" s="7"/>
      <c r="I10" s="7"/>
    </row>
    <row r="11" spans="1:9" x14ac:dyDescent="0.45">
      <c r="A11" s="11"/>
      <c r="B11" s="11" t="s">
        <v>58</v>
      </c>
      <c r="C11" s="11" t="s">
        <v>59</v>
      </c>
      <c r="D11" s="11" t="s">
        <v>60</v>
      </c>
      <c r="E11" s="12" t="s">
        <v>77</v>
      </c>
      <c r="F11" s="11" t="s">
        <v>71</v>
      </c>
      <c r="G11" s="7"/>
      <c r="H11" s="7"/>
      <c r="I11" s="7"/>
    </row>
    <row r="12" spans="1:9" x14ac:dyDescent="0.45">
      <c r="A12" s="13" t="s">
        <v>61</v>
      </c>
      <c r="B12" s="13">
        <v>10</v>
      </c>
      <c r="C12" s="26">
        <v>558.79999999999995</v>
      </c>
      <c r="D12" s="26">
        <v>55.879999999999995</v>
      </c>
      <c r="E12" s="26">
        <v>12.895384615384618</v>
      </c>
      <c r="F12" s="26">
        <v>3.5304229678775542E-4</v>
      </c>
      <c r="G12" s="7"/>
      <c r="H12" s="7"/>
      <c r="I12" s="7"/>
    </row>
    <row r="13" spans="1:9" x14ac:dyDescent="0.45">
      <c r="A13" s="13" t="s">
        <v>62</v>
      </c>
      <c r="B13" s="13">
        <v>9</v>
      </c>
      <c r="C13" s="26">
        <v>38.999999999999986</v>
      </c>
      <c r="D13" s="26">
        <v>4.3333333333333321</v>
      </c>
      <c r="E13" s="26"/>
      <c r="F13" s="26"/>
      <c r="G13" s="7"/>
      <c r="H13" s="7"/>
      <c r="I13" s="7"/>
    </row>
    <row r="14" spans="1:9" ht="18.600000000000001" thickBot="1" x14ac:dyDescent="0.5">
      <c r="A14" s="14" t="s">
        <v>63</v>
      </c>
      <c r="B14" s="14">
        <v>19</v>
      </c>
      <c r="C14" s="28">
        <v>597.79999999999995</v>
      </c>
      <c r="D14" s="28"/>
      <c r="E14" s="28"/>
      <c r="F14" s="28"/>
      <c r="G14" s="7"/>
      <c r="H14" s="7"/>
      <c r="I14" s="7"/>
    </row>
    <row r="15" spans="1:9" ht="18.600000000000001" thickBot="1" x14ac:dyDescent="0.5">
      <c r="A15" s="7"/>
      <c r="B15" s="7"/>
      <c r="C15" s="7"/>
      <c r="D15" s="7"/>
      <c r="E15" s="7"/>
      <c r="F15" s="7"/>
      <c r="G15" s="7"/>
      <c r="H15" s="7"/>
      <c r="I15" s="7"/>
    </row>
    <row r="16" spans="1:9" x14ac:dyDescent="0.45">
      <c r="A16" s="11"/>
      <c r="B16" s="11" t="s">
        <v>64</v>
      </c>
      <c r="C16" s="11" t="s">
        <v>55</v>
      </c>
      <c r="D16" s="11" t="s">
        <v>13</v>
      </c>
      <c r="E16" s="11" t="s">
        <v>65</v>
      </c>
      <c r="F16" s="11" t="s">
        <v>72</v>
      </c>
      <c r="G16" s="11" t="s">
        <v>73</v>
      </c>
      <c r="H16" s="11" t="s">
        <v>74</v>
      </c>
      <c r="I16" s="11" t="s">
        <v>75</v>
      </c>
    </row>
    <row r="17" spans="1:9" x14ac:dyDescent="0.45">
      <c r="A17" s="32" t="s">
        <v>78</v>
      </c>
      <c r="B17" s="29">
        <v>111.75777043200495</v>
      </c>
      <c r="C17" s="29">
        <v>303.6590358366409</v>
      </c>
      <c r="D17" s="29">
        <v>0.36803703246995473</v>
      </c>
      <c r="E17" s="29">
        <v>0.72135266716033875</v>
      </c>
      <c r="F17" s="29">
        <v>-575.16669253424925</v>
      </c>
      <c r="G17" s="29">
        <v>798.68223339825909</v>
      </c>
      <c r="H17" s="29">
        <v>-575.16669253424925</v>
      </c>
      <c r="I17" s="29">
        <v>798.68223339825909</v>
      </c>
    </row>
    <row r="18" spans="1:9" x14ac:dyDescent="0.45">
      <c r="A18" s="32" t="s">
        <v>79</v>
      </c>
      <c r="B18" s="29">
        <v>-0.71209935632356025</v>
      </c>
      <c r="C18" s="29">
        <v>1.644278987888061</v>
      </c>
      <c r="D18" s="29">
        <v>-0.43307696660296824</v>
      </c>
      <c r="E18" s="29">
        <v>0.67515241303614459</v>
      </c>
      <c r="F18" s="29">
        <v>-4.4317168464131207</v>
      </c>
      <c r="G18" s="29">
        <v>3.0075181337660006</v>
      </c>
      <c r="H18" s="29">
        <v>-4.4317168464131207</v>
      </c>
      <c r="I18" s="29">
        <v>3.0075181337660006</v>
      </c>
    </row>
    <row r="19" spans="1:9" x14ac:dyDescent="0.45">
      <c r="A19" s="32" t="s">
        <v>80</v>
      </c>
      <c r="B19" s="29">
        <v>3.1172498341111305</v>
      </c>
      <c r="C19" s="29">
        <v>102.99766321654157</v>
      </c>
      <c r="D19" s="29">
        <v>3.0265248130508033E-2</v>
      </c>
      <c r="E19" s="29">
        <v>0.97651603785696395</v>
      </c>
      <c r="F19" s="29">
        <v>-229.87965176266562</v>
      </c>
      <c r="G19" s="29">
        <v>236.11415143088789</v>
      </c>
      <c r="H19" s="29">
        <v>-229.87965176266562</v>
      </c>
      <c r="I19" s="29">
        <v>236.11415143088789</v>
      </c>
    </row>
    <row r="20" spans="1:9" x14ac:dyDescent="0.45">
      <c r="A20" s="32" t="s">
        <v>81</v>
      </c>
      <c r="B20" s="29">
        <v>-33.210586061888613</v>
      </c>
      <c r="C20" s="29">
        <v>37.334466313494339</v>
      </c>
      <c r="D20" s="29">
        <v>-0.88954227396803121</v>
      </c>
      <c r="E20" s="29">
        <v>0.39686541408036446</v>
      </c>
      <c r="F20" s="29">
        <v>-117.66701645220814</v>
      </c>
      <c r="G20" s="29">
        <v>51.245844328430913</v>
      </c>
      <c r="H20" s="29">
        <v>-117.66701645220814</v>
      </c>
      <c r="I20" s="29">
        <v>51.245844328430913</v>
      </c>
    </row>
    <row r="21" spans="1:9" x14ac:dyDescent="0.45">
      <c r="A21" s="32" t="s">
        <v>82</v>
      </c>
      <c r="B21" s="29">
        <v>-0.78152519026909173</v>
      </c>
      <c r="C21" s="29">
        <v>0.46970333029460209</v>
      </c>
      <c r="D21" s="29">
        <v>-1.66386980858516</v>
      </c>
      <c r="E21" s="29">
        <v>0.13049753330653435</v>
      </c>
      <c r="F21" s="29">
        <v>-1.844067943285197</v>
      </c>
      <c r="G21" s="29">
        <v>0.28101756274701362</v>
      </c>
      <c r="H21" s="29">
        <v>-1.844067943285197</v>
      </c>
      <c r="I21" s="29">
        <v>0.28101756274701362</v>
      </c>
    </row>
    <row r="22" spans="1:9" x14ac:dyDescent="0.45">
      <c r="A22" s="32" t="s">
        <v>83</v>
      </c>
      <c r="B22" s="29">
        <v>0.11129692750649903</v>
      </c>
      <c r="C22" s="29">
        <v>0.12218211877460515</v>
      </c>
      <c r="D22" s="29">
        <v>0.91091011207469297</v>
      </c>
      <c r="E22" s="29">
        <v>0.38608988304358527</v>
      </c>
      <c r="F22" s="29">
        <v>-0.16509822764533508</v>
      </c>
      <c r="G22" s="29">
        <v>0.3876920826583331</v>
      </c>
      <c r="H22" s="29">
        <v>-0.16509822764533508</v>
      </c>
      <c r="I22" s="29">
        <v>0.3876920826583331</v>
      </c>
    </row>
    <row r="23" spans="1:9" x14ac:dyDescent="0.45">
      <c r="A23" s="32" t="s">
        <v>84</v>
      </c>
      <c r="B23" s="29">
        <v>0.60390331538614495</v>
      </c>
      <c r="C23" s="29">
        <v>0.3663246632620295</v>
      </c>
      <c r="D23" s="29">
        <v>1.6485467017386626</v>
      </c>
      <c r="E23" s="29">
        <v>0.13364214208076003</v>
      </c>
      <c r="F23" s="29">
        <v>-0.22478064552169563</v>
      </c>
      <c r="G23" s="29">
        <v>1.4325872762939855</v>
      </c>
      <c r="H23" s="29">
        <v>-0.22478064552169563</v>
      </c>
      <c r="I23" s="29">
        <v>1.4325872762939855</v>
      </c>
    </row>
    <row r="24" spans="1:9" x14ac:dyDescent="0.45">
      <c r="A24" s="32" t="s">
        <v>85</v>
      </c>
      <c r="B24" s="29">
        <v>8.2613825851661886</v>
      </c>
      <c r="C24" s="29">
        <v>7.3854656361241018</v>
      </c>
      <c r="D24" s="29">
        <v>1.118600098111318</v>
      </c>
      <c r="E24" s="29">
        <v>0.2922770984858033</v>
      </c>
      <c r="F24" s="29">
        <v>-8.4457014041919507</v>
      </c>
      <c r="G24" s="29">
        <v>24.968466574524328</v>
      </c>
      <c r="H24" s="29">
        <v>-8.4457014041919507</v>
      </c>
      <c r="I24" s="29">
        <v>24.968466574524328</v>
      </c>
    </row>
    <row r="25" spans="1:9" x14ac:dyDescent="0.45">
      <c r="A25" s="32" t="s">
        <v>86</v>
      </c>
      <c r="B25" s="29">
        <v>-6.0788176235508118</v>
      </c>
      <c r="C25" s="29">
        <v>7.8646126021519978</v>
      </c>
      <c r="D25" s="29">
        <v>-0.7729328742635666</v>
      </c>
      <c r="E25" s="29">
        <v>0.45937937914779459</v>
      </c>
      <c r="F25" s="29">
        <v>-23.869807354141987</v>
      </c>
      <c r="G25" s="29">
        <v>11.712172107040363</v>
      </c>
      <c r="H25" s="29">
        <v>-23.869807354141987</v>
      </c>
      <c r="I25" s="29">
        <v>11.712172107040363</v>
      </c>
    </row>
    <row r="26" spans="1:9" x14ac:dyDescent="0.45">
      <c r="A26" s="32" t="s">
        <v>87</v>
      </c>
      <c r="B26" s="29">
        <v>-6.1220592943481105</v>
      </c>
      <c r="C26" s="29">
        <v>22.006060954137528</v>
      </c>
      <c r="D26" s="29">
        <v>-0.27819877928662445</v>
      </c>
      <c r="E26" s="29">
        <v>0.78714547716566485</v>
      </c>
      <c r="F26" s="29">
        <v>-55.90322770672423</v>
      </c>
      <c r="G26" s="29">
        <v>43.659109118028006</v>
      </c>
      <c r="H26" s="29">
        <v>-55.90322770672423</v>
      </c>
      <c r="I26" s="29">
        <v>43.659109118028006</v>
      </c>
    </row>
    <row r="27" spans="1:9" ht="18.600000000000001" thickBot="1" x14ac:dyDescent="0.5">
      <c r="A27" s="33" t="s">
        <v>88</v>
      </c>
      <c r="B27" s="30">
        <v>8.9999999999999982</v>
      </c>
      <c r="C27" s="30">
        <v>0.93094933625126253</v>
      </c>
      <c r="D27" s="30">
        <v>9.6675507995323446</v>
      </c>
      <c r="E27" s="30">
        <v>4.7377793171597818E-6</v>
      </c>
      <c r="F27" s="30">
        <v>6.89404629079697</v>
      </c>
      <c r="G27" s="30">
        <v>11.105953709203026</v>
      </c>
      <c r="H27" s="30">
        <v>6.89404629079697</v>
      </c>
      <c r="I27" s="30">
        <v>11.105953709203026</v>
      </c>
    </row>
    <row r="28" spans="1:9" x14ac:dyDescent="0.45">
      <c r="A28" s="7"/>
      <c r="B28" s="7"/>
      <c r="C28" s="7"/>
      <c r="D28" s="7"/>
      <c r="E28" s="7"/>
      <c r="F28" s="7"/>
      <c r="G28" s="7"/>
      <c r="H28" s="7"/>
      <c r="I28" s="7"/>
    </row>
    <row r="29" spans="1:9" x14ac:dyDescent="0.45">
      <c r="A29" s="7"/>
      <c r="B29" s="7"/>
      <c r="C29" s="7"/>
      <c r="D29" s="7"/>
      <c r="E29" s="7"/>
      <c r="F29" s="7"/>
      <c r="G29" s="7"/>
      <c r="H29" s="7"/>
      <c r="I29" s="7"/>
    </row>
    <row r="30" spans="1:9" x14ac:dyDescent="0.45">
      <c r="A30" s="7"/>
      <c r="B30" s="7"/>
      <c r="C30" s="7"/>
      <c r="D30" s="7"/>
      <c r="E30" s="7"/>
      <c r="F30" s="7"/>
      <c r="G30" s="7"/>
      <c r="H30" s="7"/>
      <c r="I30" s="7"/>
    </row>
    <row r="31" spans="1:9" x14ac:dyDescent="0.45">
      <c r="A31" s="7" t="s">
        <v>66</v>
      </c>
      <c r="B31" s="7"/>
      <c r="C31" s="7"/>
      <c r="D31" s="7"/>
      <c r="E31" s="7"/>
      <c r="F31" s="7"/>
      <c r="G31" s="7"/>
      <c r="H31" s="7"/>
      <c r="I31" s="7"/>
    </row>
    <row r="32" spans="1:9" ht="18.600000000000001" thickBot="1" x14ac:dyDescent="0.5">
      <c r="A32" s="7"/>
      <c r="B32" s="7"/>
      <c r="C32" s="7"/>
      <c r="D32" s="7"/>
      <c r="E32" s="7"/>
      <c r="F32" s="7"/>
      <c r="G32" s="7"/>
      <c r="H32" s="7"/>
      <c r="I32" s="7"/>
    </row>
    <row r="33" spans="1:9" ht="54.6" x14ac:dyDescent="0.45">
      <c r="A33" s="11" t="s">
        <v>67</v>
      </c>
      <c r="B33" s="31" t="s">
        <v>76</v>
      </c>
      <c r="C33" s="11" t="s">
        <v>62</v>
      </c>
      <c r="D33" s="7"/>
      <c r="E33" s="7"/>
      <c r="F33" s="7"/>
      <c r="G33" s="7"/>
      <c r="H33" s="7"/>
      <c r="I33" s="7"/>
    </row>
    <row r="34" spans="1:9" x14ac:dyDescent="0.45">
      <c r="A34" s="13">
        <v>1</v>
      </c>
      <c r="B34" s="13">
        <v>89.000000000000043</v>
      </c>
      <c r="C34" s="13">
        <v>1.9999999999999574</v>
      </c>
      <c r="D34" s="7"/>
      <c r="E34" s="7"/>
      <c r="F34" s="7"/>
      <c r="G34" s="7"/>
      <c r="H34" s="7"/>
      <c r="I34" s="7"/>
    </row>
    <row r="35" spans="1:9" x14ac:dyDescent="0.45">
      <c r="A35" s="13">
        <v>2</v>
      </c>
      <c r="B35" s="13">
        <v>98.000000000000043</v>
      </c>
      <c r="C35" s="13">
        <v>-2.0000000000000426</v>
      </c>
      <c r="D35" s="7"/>
      <c r="E35" s="7"/>
      <c r="F35" s="7"/>
      <c r="G35" s="7"/>
      <c r="H35" s="7"/>
      <c r="I35" s="7"/>
    </row>
    <row r="36" spans="1:9" x14ac:dyDescent="0.45">
      <c r="A36" s="13">
        <v>3</v>
      </c>
      <c r="B36" s="13">
        <v>86.000000000000014</v>
      </c>
      <c r="C36" s="13">
        <v>-1.4210854715202004E-14</v>
      </c>
      <c r="D36" s="7"/>
      <c r="E36" s="7"/>
      <c r="F36" s="7"/>
      <c r="G36" s="7"/>
      <c r="H36" s="7"/>
      <c r="I36" s="7"/>
    </row>
    <row r="37" spans="1:9" x14ac:dyDescent="0.45">
      <c r="A37" s="13">
        <v>4</v>
      </c>
      <c r="B37" s="13">
        <v>95.000000000000014</v>
      </c>
      <c r="C37" s="13">
        <v>-1.4210854715202004E-14</v>
      </c>
      <c r="D37" s="7"/>
      <c r="E37" s="7"/>
      <c r="F37" s="7"/>
      <c r="G37" s="7"/>
      <c r="H37" s="7"/>
      <c r="I37" s="7"/>
    </row>
    <row r="38" spans="1:9" x14ac:dyDescent="0.45">
      <c r="A38" s="13">
        <v>5</v>
      </c>
      <c r="B38" s="13">
        <v>86.500000000000014</v>
      </c>
      <c r="C38" s="13">
        <v>-0.50000000000001421</v>
      </c>
      <c r="D38" s="7"/>
      <c r="E38" s="7"/>
      <c r="F38" s="7"/>
      <c r="G38" s="7"/>
      <c r="H38" s="7"/>
      <c r="I38" s="7"/>
    </row>
    <row r="39" spans="1:9" x14ac:dyDescent="0.45">
      <c r="A39" s="13">
        <v>6</v>
      </c>
      <c r="B39" s="13">
        <v>95.500000000000014</v>
      </c>
      <c r="C39" s="13">
        <v>0.49999999999998579</v>
      </c>
      <c r="D39" s="7"/>
      <c r="E39" s="7"/>
      <c r="F39" s="7"/>
      <c r="G39" s="7"/>
      <c r="H39" s="7"/>
      <c r="I39" s="7"/>
    </row>
    <row r="40" spans="1:9" x14ac:dyDescent="0.45">
      <c r="A40" s="13">
        <v>7</v>
      </c>
      <c r="B40" s="13">
        <v>88.500000000000014</v>
      </c>
      <c r="C40" s="13">
        <v>-0.50000000000001421</v>
      </c>
      <c r="D40" s="7"/>
      <c r="E40" s="7"/>
      <c r="F40" s="7"/>
      <c r="G40" s="7"/>
      <c r="H40" s="7"/>
      <c r="I40" s="7"/>
    </row>
    <row r="41" spans="1:9" x14ac:dyDescent="0.45">
      <c r="A41" s="13">
        <v>8</v>
      </c>
      <c r="B41" s="13">
        <v>97.500000000000014</v>
      </c>
      <c r="C41" s="13">
        <v>0.49999999999998579</v>
      </c>
      <c r="D41" s="7"/>
      <c r="E41" s="7"/>
      <c r="F41" s="7"/>
      <c r="G41" s="7"/>
      <c r="H41" s="7"/>
      <c r="I41" s="7"/>
    </row>
    <row r="42" spans="1:9" x14ac:dyDescent="0.45">
      <c r="A42" s="13">
        <v>9</v>
      </c>
      <c r="B42" s="13">
        <v>88.500000000000028</v>
      </c>
      <c r="C42" s="13">
        <v>2.4999999999999716</v>
      </c>
      <c r="D42" s="7"/>
      <c r="E42" s="7"/>
      <c r="F42" s="7"/>
      <c r="G42" s="7"/>
      <c r="H42" s="7"/>
      <c r="I42" s="7"/>
    </row>
    <row r="43" spans="1:9" x14ac:dyDescent="0.45">
      <c r="A43" s="13">
        <v>10</v>
      </c>
      <c r="B43" s="13">
        <v>97.500000000000028</v>
      </c>
      <c r="C43" s="13">
        <v>-2.5000000000000284</v>
      </c>
      <c r="D43" s="7"/>
      <c r="E43" s="7"/>
      <c r="F43" s="7"/>
      <c r="G43" s="7"/>
      <c r="H43" s="7"/>
      <c r="I43" s="7"/>
    </row>
    <row r="44" spans="1:9" x14ac:dyDescent="0.45">
      <c r="A44" s="13">
        <v>11</v>
      </c>
      <c r="B44" s="13">
        <v>82.000000000000028</v>
      </c>
      <c r="C44" s="13">
        <v>0.99999999999997158</v>
      </c>
      <c r="D44" s="7"/>
      <c r="E44" s="7"/>
      <c r="F44" s="7"/>
      <c r="G44" s="7"/>
      <c r="H44" s="7"/>
      <c r="I44" s="7"/>
    </row>
    <row r="45" spans="1:9" x14ac:dyDescent="0.45">
      <c r="A45" s="13">
        <v>12</v>
      </c>
      <c r="B45" s="13">
        <v>91.000000000000028</v>
      </c>
      <c r="C45" s="13">
        <v>-1.0000000000000284</v>
      </c>
      <c r="D45" s="7"/>
      <c r="E45" s="7"/>
      <c r="F45" s="7"/>
      <c r="G45" s="7"/>
      <c r="H45" s="7"/>
      <c r="I45" s="7"/>
    </row>
    <row r="46" spans="1:9" x14ac:dyDescent="0.45">
      <c r="A46" s="13">
        <v>13</v>
      </c>
      <c r="B46" s="13">
        <v>83.500000000000028</v>
      </c>
      <c r="C46" s="13">
        <v>-2.5000000000000284</v>
      </c>
      <c r="D46" s="7"/>
      <c r="E46" s="7"/>
      <c r="F46" s="7"/>
      <c r="G46" s="7"/>
      <c r="H46" s="7"/>
      <c r="I46" s="7"/>
    </row>
    <row r="47" spans="1:9" x14ac:dyDescent="0.45">
      <c r="A47" s="13">
        <v>14</v>
      </c>
      <c r="B47" s="13">
        <v>92.500000000000028</v>
      </c>
      <c r="C47" s="13">
        <v>2.4999999999999716</v>
      </c>
      <c r="D47" s="7"/>
      <c r="E47" s="7"/>
      <c r="F47" s="7"/>
      <c r="G47" s="7"/>
      <c r="H47" s="7"/>
      <c r="I47" s="7"/>
    </row>
    <row r="48" spans="1:9" x14ac:dyDescent="0.45">
      <c r="A48" s="13">
        <v>15</v>
      </c>
      <c r="B48" s="13">
        <v>83.5</v>
      </c>
      <c r="C48" s="13">
        <v>-0.5</v>
      </c>
      <c r="D48" s="7"/>
      <c r="E48" s="7"/>
      <c r="F48" s="7"/>
      <c r="G48" s="7"/>
      <c r="H48" s="7"/>
      <c r="I48" s="7"/>
    </row>
    <row r="49" spans="1:9" x14ac:dyDescent="0.45">
      <c r="A49" s="13">
        <v>16</v>
      </c>
      <c r="B49" s="13">
        <v>92.5</v>
      </c>
      <c r="C49" s="13">
        <v>0.5</v>
      </c>
      <c r="D49" s="7"/>
      <c r="E49" s="7"/>
      <c r="F49" s="7"/>
      <c r="G49" s="7"/>
      <c r="H49" s="7"/>
      <c r="I49" s="7"/>
    </row>
    <row r="50" spans="1:9" x14ac:dyDescent="0.45">
      <c r="A50" s="13">
        <v>17</v>
      </c>
      <c r="B50" s="13">
        <v>80.500000000000028</v>
      </c>
      <c r="C50" s="13">
        <v>-0.50000000000002842</v>
      </c>
      <c r="D50" s="7"/>
      <c r="E50" s="7"/>
      <c r="F50" s="7"/>
      <c r="G50" s="7"/>
      <c r="H50" s="7"/>
      <c r="I50" s="7"/>
    </row>
    <row r="51" spans="1:9" x14ac:dyDescent="0.45">
      <c r="A51" s="13">
        <v>18</v>
      </c>
      <c r="B51" s="13">
        <v>89.500000000000028</v>
      </c>
      <c r="C51" s="13">
        <v>0.49999999999997158</v>
      </c>
      <c r="D51" s="7"/>
      <c r="E51" s="7"/>
      <c r="F51" s="7"/>
      <c r="G51" s="7"/>
      <c r="H51" s="7"/>
      <c r="I51" s="7"/>
    </row>
    <row r="52" spans="1:9" x14ac:dyDescent="0.45">
      <c r="A52" s="13">
        <v>19</v>
      </c>
      <c r="B52" s="13">
        <v>86</v>
      </c>
      <c r="C52" s="13">
        <v>-1</v>
      </c>
      <c r="D52" s="7"/>
      <c r="E52" s="7"/>
      <c r="F52" s="7"/>
      <c r="G52" s="7"/>
      <c r="H52" s="7"/>
      <c r="I52" s="7"/>
    </row>
    <row r="53" spans="1:9" ht="18.600000000000001" thickBot="1" x14ac:dyDescent="0.5">
      <c r="A53" s="14">
        <v>20</v>
      </c>
      <c r="B53" s="14">
        <v>95</v>
      </c>
      <c r="C53" s="14">
        <v>1</v>
      </c>
      <c r="D53" s="7"/>
      <c r="E53" s="7"/>
      <c r="F53" s="7"/>
      <c r="G53" s="7"/>
      <c r="H53" s="7"/>
      <c r="I53" s="7"/>
    </row>
  </sheetData>
  <phoneticPr fontId="1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FA5504-2081-4A54-B308-0AAE6E91B615}">
  <dimension ref="A2:J37"/>
  <sheetViews>
    <sheetView workbookViewId="0">
      <selection activeCell="K14" sqref="K14"/>
    </sheetView>
  </sheetViews>
  <sheetFormatPr defaultRowHeight="18" x14ac:dyDescent="0.45"/>
  <cols>
    <col min="1" max="1" width="8" style="2" customWidth="1"/>
    <col min="2" max="2" width="9.5" style="2" customWidth="1"/>
    <col min="3" max="3" width="10.69921875" style="2" customWidth="1"/>
    <col min="4" max="4" width="9.5" style="2" customWidth="1"/>
    <col min="5" max="5" width="7.59765625" style="2" customWidth="1"/>
    <col min="6" max="6" width="8.296875" style="2" customWidth="1"/>
    <col min="7" max="7" width="7.5" style="2" customWidth="1"/>
    <col min="8" max="8" width="7.296875" style="2" customWidth="1"/>
    <col min="9" max="9" width="10.69921875" style="2" customWidth="1"/>
  </cols>
  <sheetData>
    <row r="2" spans="1:9" x14ac:dyDescent="0.45">
      <c r="A2" s="2" t="s">
        <v>38</v>
      </c>
      <c r="B2" s="18">
        <v>1</v>
      </c>
      <c r="C2" s="18">
        <v>2</v>
      </c>
      <c r="D2" s="18">
        <v>3</v>
      </c>
      <c r="E2" s="18">
        <v>4</v>
      </c>
      <c r="F2" s="18">
        <v>5</v>
      </c>
      <c r="G2" s="18">
        <v>6</v>
      </c>
      <c r="H2" s="18">
        <v>7</v>
      </c>
      <c r="I2" s="19" t="s">
        <v>39</v>
      </c>
    </row>
    <row r="3" spans="1:9" s="1" customFormat="1" ht="40.799999999999997" x14ac:dyDescent="0.45">
      <c r="A3" s="3" t="s">
        <v>10</v>
      </c>
      <c r="B3" s="3" t="s">
        <v>0</v>
      </c>
      <c r="C3" s="3" t="s">
        <v>1</v>
      </c>
      <c r="D3" s="4" t="s">
        <v>11</v>
      </c>
      <c r="E3" s="3" t="s">
        <v>4</v>
      </c>
      <c r="F3" s="3" t="s">
        <v>5</v>
      </c>
      <c r="G3" s="3" t="s">
        <v>7</v>
      </c>
      <c r="H3" s="3" t="s">
        <v>8</v>
      </c>
      <c r="I3" s="3" t="s">
        <v>9</v>
      </c>
    </row>
    <row r="4" spans="1:9" x14ac:dyDescent="0.45">
      <c r="A4" s="5">
        <v>1</v>
      </c>
      <c r="B4" s="5">
        <v>32</v>
      </c>
      <c r="C4" s="5">
        <v>3.15</v>
      </c>
      <c r="D4" s="5">
        <v>16</v>
      </c>
      <c r="E4" s="5">
        <v>20</v>
      </c>
      <c r="F4" s="5">
        <v>4.7</v>
      </c>
      <c r="G4" s="5">
        <v>5.0999999999999996</v>
      </c>
      <c r="H4" s="5">
        <v>0</v>
      </c>
      <c r="I4" s="5">
        <v>91</v>
      </c>
    </row>
    <row r="5" spans="1:9" x14ac:dyDescent="0.45">
      <c r="A5" s="5">
        <f>A4+1</f>
        <v>2</v>
      </c>
      <c r="B5" s="5">
        <v>32</v>
      </c>
      <c r="C5" s="5">
        <v>3.15</v>
      </c>
      <c r="D5" s="5">
        <v>16</v>
      </c>
      <c r="E5" s="5">
        <v>20</v>
      </c>
      <c r="F5" s="5">
        <v>4.7</v>
      </c>
      <c r="G5" s="5">
        <v>5.0999999999999996</v>
      </c>
      <c r="H5" s="5">
        <v>1</v>
      </c>
      <c r="I5" s="5">
        <v>96</v>
      </c>
    </row>
    <row r="6" spans="1:9" x14ac:dyDescent="0.45">
      <c r="A6" s="5">
        <f t="shared" ref="A6:A23" si="0">A5+1</f>
        <v>3</v>
      </c>
      <c r="B6" s="5">
        <v>32</v>
      </c>
      <c r="C6" s="5">
        <v>3.14</v>
      </c>
      <c r="D6" s="5">
        <v>14</v>
      </c>
      <c r="E6" s="5">
        <v>9</v>
      </c>
      <c r="F6" s="5">
        <v>4.8</v>
      </c>
      <c r="G6" s="5">
        <v>5</v>
      </c>
      <c r="H6" s="5">
        <v>0</v>
      </c>
      <c r="I6" s="5">
        <v>86</v>
      </c>
    </row>
    <row r="7" spans="1:9" x14ac:dyDescent="0.45">
      <c r="A7" s="5">
        <f t="shared" si="0"/>
        <v>4</v>
      </c>
      <c r="B7" s="5">
        <v>32</v>
      </c>
      <c r="C7" s="5">
        <v>3.14</v>
      </c>
      <c r="D7" s="5">
        <v>14</v>
      </c>
      <c r="E7" s="5">
        <v>9</v>
      </c>
      <c r="F7" s="5">
        <v>4.8</v>
      </c>
      <c r="G7" s="5">
        <v>5</v>
      </c>
      <c r="H7" s="5">
        <v>1</v>
      </c>
      <c r="I7" s="5">
        <v>95</v>
      </c>
    </row>
    <row r="8" spans="1:9" x14ac:dyDescent="0.45">
      <c r="A8" s="5">
        <f t="shared" si="0"/>
        <v>5</v>
      </c>
      <c r="B8" s="5">
        <v>31</v>
      </c>
      <c r="C8" s="5">
        <v>3.15</v>
      </c>
      <c r="D8" s="5">
        <v>15</v>
      </c>
      <c r="E8" s="5">
        <v>11</v>
      </c>
      <c r="F8" s="5">
        <v>4.7</v>
      </c>
      <c r="G8" s="5">
        <v>5.0999999999999996</v>
      </c>
      <c r="H8" s="5">
        <v>0</v>
      </c>
      <c r="I8" s="5">
        <v>86</v>
      </c>
    </row>
    <row r="9" spans="1:9" x14ac:dyDescent="0.45">
      <c r="A9" s="5">
        <f t="shared" si="0"/>
        <v>6</v>
      </c>
      <c r="B9" s="5">
        <v>31</v>
      </c>
      <c r="C9" s="5">
        <v>3.15</v>
      </c>
      <c r="D9" s="5">
        <v>15</v>
      </c>
      <c r="E9" s="5">
        <v>11</v>
      </c>
      <c r="F9" s="5">
        <v>4.7</v>
      </c>
      <c r="G9" s="5">
        <v>5.0999999999999996</v>
      </c>
      <c r="H9" s="5">
        <v>1</v>
      </c>
      <c r="I9" s="5">
        <v>96</v>
      </c>
    </row>
    <row r="10" spans="1:9" x14ac:dyDescent="0.45">
      <c r="A10" s="5">
        <f t="shared" si="0"/>
        <v>7</v>
      </c>
      <c r="B10" s="5">
        <v>32</v>
      </c>
      <c r="C10" s="5">
        <v>3.14</v>
      </c>
      <c r="D10" s="5">
        <v>12</v>
      </c>
      <c r="E10" s="5">
        <v>15.5</v>
      </c>
      <c r="F10" s="5">
        <v>4.4000000000000004</v>
      </c>
      <c r="G10" s="5">
        <v>5.0999999999999996</v>
      </c>
      <c r="H10" s="5">
        <v>0</v>
      </c>
      <c r="I10" s="5">
        <v>88</v>
      </c>
    </row>
    <row r="11" spans="1:9" x14ac:dyDescent="0.45">
      <c r="A11" s="5">
        <f t="shared" si="0"/>
        <v>8</v>
      </c>
      <c r="B11" s="5">
        <v>32</v>
      </c>
      <c r="C11" s="5">
        <v>3.14</v>
      </c>
      <c r="D11" s="5">
        <v>12</v>
      </c>
      <c r="E11" s="5">
        <v>15.5</v>
      </c>
      <c r="F11" s="5">
        <v>4.4000000000000004</v>
      </c>
      <c r="G11" s="5">
        <v>5.0999999999999996</v>
      </c>
      <c r="H11" s="5">
        <v>1</v>
      </c>
      <c r="I11" s="5">
        <v>98</v>
      </c>
    </row>
    <row r="12" spans="1:9" x14ac:dyDescent="0.45">
      <c r="A12" s="5">
        <f t="shared" si="0"/>
        <v>9</v>
      </c>
      <c r="B12" s="5">
        <v>31</v>
      </c>
      <c r="C12" s="5">
        <v>3.13</v>
      </c>
      <c r="D12" s="5">
        <v>12</v>
      </c>
      <c r="E12" s="5">
        <v>11</v>
      </c>
      <c r="F12" s="5">
        <v>4.8</v>
      </c>
      <c r="G12" s="5">
        <v>5.2</v>
      </c>
      <c r="H12" s="5">
        <v>0</v>
      </c>
      <c r="I12" s="5">
        <v>91</v>
      </c>
    </row>
    <row r="13" spans="1:9" x14ac:dyDescent="0.45">
      <c r="A13" s="5">
        <f t="shared" si="0"/>
        <v>10</v>
      </c>
      <c r="B13" s="5">
        <v>31</v>
      </c>
      <c r="C13" s="5">
        <v>3.13</v>
      </c>
      <c r="D13" s="5">
        <v>12</v>
      </c>
      <c r="E13" s="5">
        <v>11</v>
      </c>
      <c r="F13" s="5">
        <v>4.8</v>
      </c>
      <c r="G13" s="5">
        <v>5.2</v>
      </c>
      <c r="H13" s="5">
        <v>1</v>
      </c>
      <c r="I13" s="5">
        <v>95</v>
      </c>
    </row>
    <row r="14" spans="1:9" x14ac:dyDescent="0.45">
      <c r="A14" s="5">
        <f t="shared" si="0"/>
        <v>11</v>
      </c>
      <c r="B14" s="5">
        <v>32</v>
      </c>
      <c r="C14" s="5">
        <v>3.08</v>
      </c>
      <c r="D14" s="5">
        <v>15</v>
      </c>
      <c r="E14" s="5">
        <v>16</v>
      </c>
      <c r="F14" s="5">
        <v>5</v>
      </c>
      <c r="G14" s="5">
        <v>5.2</v>
      </c>
      <c r="H14" s="5">
        <v>0</v>
      </c>
      <c r="I14" s="5">
        <v>83</v>
      </c>
    </row>
    <row r="15" spans="1:9" x14ac:dyDescent="0.45">
      <c r="A15" s="5">
        <f t="shared" si="0"/>
        <v>12</v>
      </c>
      <c r="B15" s="5">
        <v>32</v>
      </c>
      <c r="C15" s="5">
        <v>3.08</v>
      </c>
      <c r="D15" s="5">
        <v>15</v>
      </c>
      <c r="E15" s="5">
        <v>16</v>
      </c>
      <c r="F15" s="5">
        <v>5</v>
      </c>
      <c r="G15" s="5">
        <v>5.2</v>
      </c>
      <c r="H15" s="5">
        <v>1</v>
      </c>
      <c r="I15" s="5">
        <v>90</v>
      </c>
    </row>
    <row r="16" spans="1:9" x14ac:dyDescent="0.45">
      <c r="A16" s="5">
        <f t="shared" si="0"/>
        <v>13</v>
      </c>
      <c r="B16" s="5">
        <v>32</v>
      </c>
      <c r="C16" s="5">
        <v>3.08</v>
      </c>
      <c r="D16" s="5">
        <v>11</v>
      </c>
      <c r="E16" s="5">
        <v>16.5</v>
      </c>
      <c r="F16" s="5">
        <v>4.8</v>
      </c>
      <c r="G16" s="5">
        <v>5.2</v>
      </c>
      <c r="H16" s="5">
        <v>0</v>
      </c>
      <c r="I16" s="5">
        <v>81</v>
      </c>
    </row>
    <row r="17" spans="1:10" x14ac:dyDescent="0.45">
      <c r="A17" s="5">
        <f t="shared" si="0"/>
        <v>14</v>
      </c>
      <c r="B17" s="5">
        <v>32</v>
      </c>
      <c r="C17" s="5">
        <v>3.08</v>
      </c>
      <c r="D17" s="5">
        <v>11</v>
      </c>
      <c r="E17" s="5">
        <v>16.5</v>
      </c>
      <c r="F17" s="5">
        <v>4.8</v>
      </c>
      <c r="G17" s="5">
        <v>5.2</v>
      </c>
      <c r="H17" s="5">
        <v>1</v>
      </c>
      <c r="I17" s="5">
        <v>95</v>
      </c>
    </row>
    <row r="18" spans="1:10" x14ac:dyDescent="0.45">
      <c r="A18" s="5">
        <f t="shared" si="0"/>
        <v>15</v>
      </c>
      <c r="B18" s="5">
        <v>31</v>
      </c>
      <c r="C18" s="5">
        <v>3.08</v>
      </c>
      <c r="D18" s="5">
        <v>13</v>
      </c>
      <c r="E18" s="5">
        <v>17</v>
      </c>
      <c r="F18" s="5">
        <v>4.9000000000000004</v>
      </c>
      <c r="G18" s="5">
        <v>5.2</v>
      </c>
      <c r="H18" s="5">
        <v>0</v>
      </c>
      <c r="I18" s="5">
        <v>83</v>
      </c>
    </row>
    <row r="19" spans="1:10" x14ac:dyDescent="0.45">
      <c r="A19" s="5">
        <f t="shared" si="0"/>
        <v>16</v>
      </c>
      <c r="B19" s="5">
        <v>31</v>
      </c>
      <c r="C19" s="5">
        <v>3.08</v>
      </c>
      <c r="D19" s="5">
        <v>13</v>
      </c>
      <c r="E19" s="5">
        <v>17</v>
      </c>
      <c r="F19" s="5">
        <v>4.9000000000000004</v>
      </c>
      <c r="G19" s="5">
        <v>5.2</v>
      </c>
      <c r="H19" s="5">
        <v>1</v>
      </c>
      <c r="I19" s="5">
        <v>93</v>
      </c>
    </row>
    <row r="20" spans="1:10" x14ac:dyDescent="0.45">
      <c r="A20" s="5">
        <f t="shared" si="0"/>
        <v>17</v>
      </c>
      <c r="B20" s="5">
        <v>31</v>
      </c>
      <c r="C20" s="5">
        <v>3.05</v>
      </c>
      <c r="D20" s="5">
        <v>13</v>
      </c>
      <c r="E20" s="5">
        <v>16.5</v>
      </c>
      <c r="F20" s="5">
        <v>3.2</v>
      </c>
      <c r="G20" s="5">
        <v>5.2</v>
      </c>
      <c r="H20" s="5">
        <v>0</v>
      </c>
      <c r="I20" s="5">
        <v>80</v>
      </c>
    </row>
    <row r="21" spans="1:10" x14ac:dyDescent="0.45">
      <c r="A21" s="5">
        <f t="shared" si="0"/>
        <v>18</v>
      </c>
      <c r="B21" s="5">
        <v>31</v>
      </c>
      <c r="C21" s="5">
        <v>3.05</v>
      </c>
      <c r="D21" s="5">
        <v>13</v>
      </c>
      <c r="E21" s="5">
        <v>16.5</v>
      </c>
      <c r="F21" s="5">
        <v>3.2</v>
      </c>
      <c r="G21" s="5">
        <v>5.2</v>
      </c>
      <c r="H21" s="5">
        <v>1</v>
      </c>
      <c r="I21" s="5">
        <v>90</v>
      </c>
    </row>
    <row r="22" spans="1:10" x14ac:dyDescent="0.45">
      <c r="A22" s="5">
        <f t="shared" si="0"/>
        <v>19</v>
      </c>
      <c r="B22" s="5">
        <v>32</v>
      </c>
      <c r="C22" s="5">
        <v>3.08</v>
      </c>
      <c r="D22" s="5">
        <v>12</v>
      </c>
      <c r="E22" s="5">
        <v>16</v>
      </c>
      <c r="F22" s="5">
        <v>5.2</v>
      </c>
      <c r="G22" s="5">
        <v>5.2</v>
      </c>
      <c r="H22" s="5">
        <v>0</v>
      </c>
      <c r="I22" s="5">
        <v>85</v>
      </c>
    </row>
    <row r="23" spans="1:10" x14ac:dyDescent="0.45">
      <c r="A23" s="5">
        <f t="shared" si="0"/>
        <v>20</v>
      </c>
      <c r="B23" s="5">
        <v>32</v>
      </c>
      <c r="C23" s="5">
        <v>3.08</v>
      </c>
      <c r="D23" s="5">
        <v>12</v>
      </c>
      <c r="E23" s="5">
        <v>16</v>
      </c>
      <c r="F23" s="5">
        <v>5.2</v>
      </c>
      <c r="G23" s="5">
        <v>5.2</v>
      </c>
      <c r="H23" s="5">
        <v>1</v>
      </c>
      <c r="I23" s="5">
        <v>96</v>
      </c>
    </row>
    <row r="25" spans="1:10" x14ac:dyDescent="0.45">
      <c r="A25" s="2" t="s">
        <v>12</v>
      </c>
      <c r="B25" s="2">
        <f t="shared" ref="B25:I25" si="1">AVERAGE(B4:B23)</f>
        <v>31.6</v>
      </c>
      <c r="C25" s="2">
        <f t="shared" si="1"/>
        <v>3.1079999999999992</v>
      </c>
      <c r="D25" s="2">
        <f t="shared" si="1"/>
        <v>13.3</v>
      </c>
      <c r="E25" s="2">
        <f t="shared" si="1"/>
        <v>14.85</v>
      </c>
      <c r="F25" s="2">
        <f t="shared" si="1"/>
        <v>4.6500000000000004</v>
      </c>
      <c r="G25" s="2">
        <f t="shared" si="1"/>
        <v>5.1500000000000012</v>
      </c>
      <c r="H25" s="2">
        <f t="shared" si="1"/>
        <v>0.5</v>
      </c>
      <c r="I25" s="2">
        <f t="shared" si="1"/>
        <v>89.9</v>
      </c>
      <c r="J25" s="2"/>
    </row>
    <row r="27" spans="1:10" x14ac:dyDescent="0.45">
      <c r="A27" s="2" t="s">
        <v>38</v>
      </c>
      <c r="B27" s="18">
        <v>1</v>
      </c>
      <c r="C27" s="18">
        <v>2</v>
      </c>
      <c r="D27" s="18">
        <v>3</v>
      </c>
      <c r="E27" s="18">
        <v>4</v>
      </c>
      <c r="F27" s="18">
        <v>5</v>
      </c>
      <c r="G27" s="18">
        <v>6</v>
      </c>
      <c r="H27" s="18">
        <v>7</v>
      </c>
      <c r="I27" s="19" t="s">
        <v>39</v>
      </c>
    </row>
    <row r="28" spans="1:10" ht="40.799999999999997" x14ac:dyDescent="0.45">
      <c r="A28" s="3" t="s">
        <v>10</v>
      </c>
      <c r="B28" s="3" t="s">
        <v>0</v>
      </c>
      <c r="C28" s="3" t="s">
        <v>1</v>
      </c>
      <c r="D28" s="4" t="s">
        <v>11</v>
      </c>
      <c r="E28" s="3" t="s">
        <v>4</v>
      </c>
      <c r="F28" s="3" t="s">
        <v>5</v>
      </c>
      <c r="G28" s="3" t="s">
        <v>7</v>
      </c>
      <c r="H28" s="3" t="s">
        <v>8</v>
      </c>
      <c r="I28" s="3" t="s">
        <v>9</v>
      </c>
    </row>
    <row r="29" spans="1:10" x14ac:dyDescent="0.45">
      <c r="A29" s="5">
        <v>1</v>
      </c>
      <c r="B29" s="5">
        <v>32</v>
      </c>
      <c r="C29" s="5">
        <v>3.15</v>
      </c>
      <c r="D29" s="5">
        <v>16</v>
      </c>
      <c r="E29" s="5">
        <v>20</v>
      </c>
      <c r="F29" s="5">
        <v>4.7</v>
      </c>
      <c r="G29" s="5">
        <v>5.0999999999999996</v>
      </c>
      <c r="H29" s="5">
        <v>0</v>
      </c>
      <c r="I29" s="5">
        <v>91</v>
      </c>
    </row>
    <row r="30" spans="1:10" x14ac:dyDescent="0.45">
      <c r="A30" s="5">
        <f>A29+1</f>
        <v>2</v>
      </c>
      <c r="B30" s="5">
        <v>32</v>
      </c>
      <c r="C30" s="5">
        <v>3.15</v>
      </c>
      <c r="D30" s="5">
        <v>16</v>
      </c>
      <c r="E30" s="5">
        <v>20</v>
      </c>
      <c r="F30" s="5">
        <v>4.7</v>
      </c>
      <c r="G30" s="5">
        <v>5.0999999999999996</v>
      </c>
      <c r="H30" s="5">
        <v>1</v>
      </c>
      <c r="I30" s="5">
        <v>96</v>
      </c>
    </row>
    <row r="31" spans="1:10" x14ac:dyDescent="0.45">
      <c r="A31" s="5">
        <f t="shared" ref="A31:A37" si="2">A30+1</f>
        <v>3</v>
      </c>
      <c r="B31" s="5">
        <v>32</v>
      </c>
      <c r="C31" s="5">
        <v>3.14</v>
      </c>
      <c r="D31" s="5">
        <v>14</v>
      </c>
      <c r="E31" s="5">
        <v>9</v>
      </c>
      <c r="F31" s="5">
        <v>4.8</v>
      </c>
      <c r="G31" s="5">
        <v>5</v>
      </c>
      <c r="H31" s="5">
        <v>0</v>
      </c>
      <c r="I31" s="5">
        <v>86</v>
      </c>
    </row>
    <row r="32" spans="1:10" x14ac:dyDescent="0.45">
      <c r="A32" s="5">
        <f t="shared" si="2"/>
        <v>4</v>
      </c>
      <c r="B32" s="5">
        <v>32</v>
      </c>
      <c r="C32" s="5">
        <v>3.14</v>
      </c>
      <c r="D32" s="5">
        <v>14</v>
      </c>
      <c r="E32" s="5">
        <v>9</v>
      </c>
      <c r="F32" s="5">
        <v>4.8</v>
      </c>
      <c r="G32" s="5">
        <v>5</v>
      </c>
      <c r="H32" s="5">
        <v>1</v>
      </c>
      <c r="I32" s="5">
        <v>95</v>
      </c>
    </row>
    <row r="33" spans="1:9" x14ac:dyDescent="0.45">
      <c r="A33" s="5">
        <f t="shared" si="2"/>
        <v>5</v>
      </c>
      <c r="B33" s="5">
        <v>31</v>
      </c>
      <c r="C33" s="5">
        <v>3.15</v>
      </c>
      <c r="D33" s="5">
        <v>15</v>
      </c>
      <c r="E33" s="5">
        <v>11</v>
      </c>
      <c r="F33" s="5">
        <v>4.7</v>
      </c>
      <c r="G33" s="5">
        <v>5.0999999999999996</v>
      </c>
      <c r="H33" s="5">
        <v>0</v>
      </c>
      <c r="I33" s="5">
        <v>86</v>
      </c>
    </row>
    <row r="34" spans="1:9" x14ac:dyDescent="0.45">
      <c r="A34" s="40" t="s">
        <v>101</v>
      </c>
      <c r="B34" s="40" t="s">
        <v>101</v>
      </c>
      <c r="C34" s="40" t="s">
        <v>101</v>
      </c>
      <c r="D34" s="40" t="s">
        <v>101</v>
      </c>
      <c r="E34" s="40" t="s">
        <v>101</v>
      </c>
      <c r="F34" s="40" t="s">
        <v>101</v>
      </c>
      <c r="G34" s="40" t="s">
        <v>101</v>
      </c>
      <c r="H34" s="40" t="s">
        <v>101</v>
      </c>
      <c r="I34" s="40" t="s">
        <v>101</v>
      </c>
    </row>
    <row r="35" spans="1:9" x14ac:dyDescent="0.45">
      <c r="A35" s="5">
        <v>18</v>
      </c>
      <c r="B35" s="5">
        <v>31</v>
      </c>
      <c r="C35" s="5">
        <v>3.05</v>
      </c>
      <c r="D35" s="5">
        <v>13</v>
      </c>
      <c r="E35" s="5">
        <v>16.5</v>
      </c>
      <c r="F35" s="5">
        <v>3.2</v>
      </c>
      <c r="G35" s="5">
        <v>5.2</v>
      </c>
      <c r="H35" s="5">
        <v>1</v>
      </c>
      <c r="I35" s="5">
        <v>90</v>
      </c>
    </row>
    <row r="36" spans="1:9" x14ac:dyDescent="0.45">
      <c r="A36" s="5">
        <f t="shared" si="2"/>
        <v>19</v>
      </c>
      <c r="B36" s="5">
        <v>32</v>
      </c>
      <c r="C36" s="5">
        <v>3.08</v>
      </c>
      <c r="D36" s="5">
        <v>12</v>
      </c>
      <c r="E36" s="5">
        <v>16</v>
      </c>
      <c r="F36" s="5">
        <v>5.2</v>
      </c>
      <c r="G36" s="5">
        <v>5.2</v>
      </c>
      <c r="H36" s="5">
        <v>0</v>
      </c>
      <c r="I36" s="5">
        <v>85</v>
      </c>
    </row>
    <row r="37" spans="1:9" x14ac:dyDescent="0.45">
      <c r="A37" s="5">
        <f t="shared" si="2"/>
        <v>20</v>
      </c>
      <c r="B37" s="5">
        <v>32</v>
      </c>
      <c r="C37" s="5">
        <v>3.08</v>
      </c>
      <c r="D37" s="5">
        <v>12</v>
      </c>
      <c r="E37" s="5">
        <v>16</v>
      </c>
      <c r="F37" s="5">
        <v>5.2</v>
      </c>
      <c r="G37" s="5">
        <v>5.2</v>
      </c>
      <c r="H37" s="5">
        <v>1</v>
      </c>
      <c r="I37" s="5">
        <v>96</v>
      </c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1BB1A9-4228-4C08-ABAE-E9CF4001824E}">
  <dimension ref="A1:I50"/>
  <sheetViews>
    <sheetView showGridLines="0" topLeftCell="A4" workbookViewId="0">
      <selection activeCell="H13" sqref="H13"/>
    </sheetView>
  </sheetViews>
  <sheetFormatPr defaultRowHeight="18" x14ac:dyDescent="0.45"/>
  <cols>
    <col min="1" max="1" width="15.09765625" customWidth="1"/>
  </cols>
  <sheetData>
    <row r="1" spans="1:9" x14ac:dyDescent="0.45">
      <c r="A1" s="7" t="s">
        <v>14</v>
      </c>
      <c r="B1" s="7"/>
      <c r="C1" s="7"/>
      <c r="D1" s="7"/>
      <c r="E1" s="7"/>
      <c r="F1" s="7"/>
      <c r="G1" s="7"/>
      <c r="H1" s="7"/>
      <c r="I1" s="7"/>
    </row>
    <row r="2" spans="1:9" ht="18.600000000000001" thickBot="1" x14ac:dyDescent="0.5">
      <c r="A2" s="7"/>
      <c r="B2" s="7"/>
      <c r="C2" s="7"/>
      <c r="D2" s="7"/>
      <c r="E2" s="7"/>
      <c r="F2" s="7"/>
      <c r="G2" s="7"/>
      <c r="H2" s="7"/>
      <c r="I2" s="7"/>
    </row>
    <row r="3" spans="1:9" x14ac:dyDescent="0.45">
      <c r="A3" s="8" t="s">
        <v>15</v>
      </c>
      <c r="B3" s="8"/>
      <c r="C3" s="7"/>
      <c r="D3" s="7"/>
      <c r="E3" s="7"/>
      <c r="F3" s="7"/>
      <c r="G3" s="7"/>
      <c r="H3" s="7"/>
      <c r="I3" s="7"/>
    </row>
    <row r="4" spans="1:9" x14ac:dyDescent="0.45">
      <c r="A4" s="9" t="s">
        <v>30</v>
      </c>
      <c r="B4" s="15">
        <v>0.95571403909928976</v>
      </c>
      <c r="C4" s="7"/>
      <c r="D4" s="7"/>
      <c r="E4" s="7"/>
      <c r="F4" s="7"/>
      <c r="G4" s="7"/>
      <c r="H4" s="7"/>
      <c r="I4" s="7"/>
    </row>
    <row r="5" spans="1:9" x14ac:dyDescent="0.45">
      <c r="A5" s="9" t="s">
        <v>31</v>
      </c>
      <c r="B5" s="15">
        <v>0.9133893245314787</v>
      </c>
      <c r="C5" s="7"/>
      <c r="D5" s="34" t="s">
        <v>89</v>
      </c>
      <c r="E5" s="7"/>
      <c r="F5" s="7"/>
      <c r="G5" s="7"/>
      <c r="H5" s="7"/>
      <c r="I5" s="7"/>
    </row>
    <row r="6" spans="1:9" x14ac:dyDescent="0.45">
      <c r="A6" s="9" t="s">
        <v>32</v>
      </c>
      <c r="B6" s="15">
        <v>0.86286643050817469</v>
      </c>
      <c r="C6" s="7"/>
      <c r="D6" s="35">
        <f>FINV(0.05,7,12)</f>
        <v>2.9133581790111962</v>
      </c>
      <c r="E6" s="7"/>
      <c r="F6" s="7"/>
      <c r="G6" s="7"/>
      <c r="H6" s="7"/>
      <c r="I6" s="7"/>
    </row>
    <row r="7" spans="1:9" x14ac:dyDescent="0.45">
      <c r="A7" s="9" t="s">
        <v>16</v>
      </c>
      <c r="B7" s="15">
        <v>2.0771747999603143</v>
      </c>
      <c r="C7" s="7"/>
      <c r="D7" s="7"/>
      <c r="E7" s="7"/>
      <c r="F7" s="7"/>
      <c r="G7" s="7"/>
      <c r="H7" s="7"/>
      <c r="I7" s="7"/>
    </row>
    <row r="8" spans="1:9" ht="18.600000000000001" thickBot="1" x14ac:dyDescent="0.5">
      <c r="A8" s="10" t="s">
        <v>17</v>
      </c>
      <c r="B8" s="10">
        <v>20</v>
      </c>
      <c r="C8" s="7"/>
      <c r="D8" s="34" t="s">
        <v>91</v>
      </c>
      <c r="E8" s="34" t="s">
        <v>92</v>
      </c>
      <c r="F8" s="7"/>
      <c r="G8" s="7"/>
      <c r="H8" s="7"/>
      <c r="I8" s="7"/>
    </row>
    <row r="9" spans="1:9" x14ac:dyDescent="0.45">
      <c r="A9" s="7"/>
      <c r="B9" s="7"/>
      <c r="C9" s="7"/>
      <c r="D9" s="35">
        <f>TINV(0.05,12)</f>
        <v>2.1788128296672284</v>
      </c>
      <c r="E9" s="35">
        <f>TINV(0.25,12)</f>
        <v>1.2088525419943721</v>
      </c>
      <c r="F9" s="7"/>
      <c r="G9" s="7"/>
      <c r="H9" s="7"/>
      <c r="I9" s="7"/>
    </row>
    <row r="10" spans="1:9" ht="18.600000000000001" thickBot="1" x14ac:dyDescent="0.5">
      <c r="A10" s="7" t="s">
        <v>18</v>
      </c>
      <c r="B10" s="7"/>
      <c r="C10" s="7"/>
      <c r="D10" s="7"/>
      <c r="E10" s="7"/>
      <c r="F10" s="7"/>
      <c r="G10" s="7"/>
      <c r="H10" s="7"/>
      <c r="I10" s="7"/>
    </row>
    <row r="11" spans="1:9" x14ac:dyDescent="0.45">
      <c r="A11" s="11"/>
      <c r="B11" s="11" t="s">
        <v>19</v>
      </c>
      <c r="C11" s="11" t="s">
        <v>20</v>
      </c>
      <c r="D11" s="11" t="s">
        <v>21</v>
      </c>
      <c r="E11" s="12" t="s">
        <v>22</v>
      </c>
      <c r="F11" s="11" t="s">
        <v>33</v>
      </c>
      <c r="G11" s="7"/>
      <c r="H11" s="7"/>
      <c r="I11" s="7"/>
    </row>
    <row r="12" spans="1:9" x14ac:dyDescent="0.45">
      <c r="A12" s="13" t="s">
        <v>23</v>
      </c>
      <c r="B12" s="13">
        <v>7</v>
      </c>
      <c r="C12" s="26">
        <v>546.0241382049179</v>
      </c>
      <c r="D12" s="26">
        <v>78.003448314988276</v>
      </c>
      <c r="E12" s="26">
        <v>18.078721383422138</v>
      </c>
      <c r="F12" s="26">
        <v>1.7357648913109675E-5</v>
      </c>
      <c r="G12" s="7"/>
      <c r="H12" s="7"/>
      <c r="I12" s="7"/>
    </row>
    <row r="13" spans="1:9" x14ac:dyDescent="0.45">
      <c r="A13" s="13" t="s">
        <v>24</v>
      </c>
      <c r="B13" s="13">
        <v>12</v>
      </c>
      <c r="C13" s="26">
        <v>51.775861795082058</v>
      </c>
      <c r="D13" s="26">
        <v>4.3146551495901715</v>
      </c>
      <c r="E13" s="26"/>
      <c r="F13" s="26"/>
      <c r="G13" s="7"/>
      <c r="H13" s="7"/>
      <c r="I13" s="7"/>
    </row>
    <row r="14" spans="1:9" ht="18.600000000000001" thickBot="1" x14ac:dyDescent="0.5">
      <c r="A14" s="14" t="s">
        <v>25</v>
      </c>
      <c r="B14" s="14">
        <v>19</v>
      </c>
      <c r="C14" s="14">
        <v>597.79999999999995</v>
      </c>
      <c r="D14" s="14"/>
      <c r="E14" s="14"/>
      <c r="F14" s="14"/>
      <c r="G14" s="7"/>
      <c r="H14" s="7"/>
      <c r="I14" s="7"/>
    </row>
    <row r="15" spans="1:9" ht="18.600000000000001" thickBot="1" x14ac:dyDescent="0.5">
      <c r="A15" s="7"/>
      <c r="B15" s="7"/>
      <c r="C15" s="7"/>
      <c r="D15" s="7"/>
      <c r="E15" s="7"/>
      <c r="F15" s="7"/>
      <c r="G15" s="7"/>
      <c r="H15" s="7"/>
      <c r="I15" s="7"/>
    </row>
    <row r="16" spans="1:9" x14ac:dyDescent="0.45">
      <c r="A16" s="11"/>
      <c r="B16" s="11" t="s">
        <v>26</v>
      </c>
      <c r="C16" s="11" t="s">
        <v>16</v>
      </c>
      <c r="D16" s="11" t="s">
        <v>13</v>
      </c>
      <c r="E16" s="11" t="s">
        <v>27</v>
      </c>
      <c r="F16" s="11" t="s">
        <v>34</v>
      </c>
      <c r="G16" s="11" t="s">
        <v>35</v>
      </c>
      <c r="H16" s="11" t="s">
        <v>36</v>
      </c>
      <c r="I16" s="11" t="s">
        <v>37</v>
      </c>
    </row>
    <row r="17" spans="1:9" x14ac:dyDescent="0.45">
      <c r="A17" s="32" t="s">
        <v>90</v>
      </c>
      <c r="B17" s="16">
        <v>-255.94593021269657</v>
      </c>
      <c r="C17" s="16">
        <v>176.05478328460444</v>
      </c>
      <c r="D17" s="16">
        <v>-1.4537857219076105</v>
      </c>
      <c r="E17" s="16">
        <v>0.17165487767641951</v>
      </c>
      <c r="F17" s="16">
        <v>-639.53635075747616</v>
      </c>
      <c r="G17" s="16">
        <v>127.64449033208308</v>
      </c>
      <c r="H17" s="16">
        <v>-639.53635075747616</v>
      </c>
      <c r="I17" s="16">
        <v>127.64449033208308</v>
      </c>
    </row>
    <row r="18" spans="1:9" x14ac:dyDescent="0.45">
      <c r="A18" s="32" t="s">
        <v>41</v>
      </c>
      <c r="B18" s="16">
        <v>0.12294247153901136</v>
      </c>
      <c r="C18" s="16">
        <v>1.5389018873445364</v>
      </c>
      <c r="D18" s="16">
        <v>7.9889739917829106E-2</v>
      </c>
      <c r="E18" s="16">
        <v>0.93764181085796428</v>
      </c>
      <c r="F18" s="16">
        <v>-3.230036704206376</v>
      </c>
      <c r="G18" s="16">
        <v>3.475921647284399</v>
      </c>
      <c r="H18" s="16">
        <v>-3.230036704206376</v>
      </c>
      <c r="I18" s="16">
        <v>3.475921647284399</v>
      </c>
    </row>
    <row r="19" spans="1:9" x14ac:dyDescent="0.45">
      <c r="A19" s="32" t="s">
        <v>42</v>
      </c>
      <c r="B19" s="16">
        <v>95.150104389896882</v>
      </c>
      <c r="C19" s="16">
        <v>23.783799136221901</v>
      </c>
      <c r="D19" s="36">
        <v>4.0006268067151041</v>
      </c>
      <c r="E19" s="16">
        <v>1.7597104492971343E-3</v>
      </c>
      <c r="F19" s="16">
        <v>43.32965769366826</v>
      </c>
      <c r="G19" s="16">
        <v>146.97055108612551</v>
      </c>
      <c r="H19" s="16">
        <v>43.32965769366826</v>
      </c>
      <c r="I19" s="16">
        <v>146.97055108612551</v>
      </c>
    </row>
    <row r="20" spans="1:9" x14ac:dyDescent="0.45">
      <c r="A20" s="32" t="s">
        <v>44</v>
      </c>
      <c r="B20" s="16">
        <v>-0.56525642466482884</v>
      </c>
      <c r="C20" s="16">
        <v>0.38396989701675893</v>
      </c>
      <c r="D20" s="36">
        <v>-1.4721373447673096</v>
      </c>
      <c r="E20" s="16">
        <v>0.16671984559416403</v>
      </c>
      <c r="F20" s="16">
        <v>-1.4018549624909475</v>
      </c>
      <c r="G20" s="16">
        <v>0.27134211316128998</v>
      </c>
      <c r="H20" s="16">
        <v>-1.4018549624909475</v>
      </c>
      <c r="I20" s="16">
        <v>0.27134211316128998</v>
      </c>
    </row>
    <row r="21" spans="1:9" x14ac:dyDescent="0.45">
      <c r="A21" s="32" t="s">
        <v>46</v>
      </c>
      <c r="B21" s="16">
        <v>0.19418733351974152</v>
      </c>
      <c r="C21" s="16">
        <v>0.22642342705785221</v>
      </c>
      <c r="D21" s="16">
        <v>0.85762915985776411</v>
      </c>
      <c r="E21" s="16">
        <v>0.40789999884257222</v>
      </c>
      <c r="F21" s="16">
        <v>-0.29914693429112871</v>
      </c>
      <c r="G21" s="16">
        <v>0.6875216013306118</v>
      </c>
      <c r="H21" s="16">
        <v>-0.29914693429112871</v>
      </c>
      <c r="I21" s="16">
        <v>0.6875216013306118</v>
      </c>
    </row>
    <row r="22" spans="1:9" x14ac:dyDescent="0.45">
      <c r="A22" s="32" t="s">
        <v>47</v>
      </c>
      <c r="B22" s="16">
        <v>0.42898503462457405</v>
      </c>
      <c r="C22" s="16">
        <v>1.2604060562858748</v>
      </c>
      <c r="D22" s="16">
        <v>0.3403546281653817</v>
      </c>
      <c r="E22" s="16">
        <v>0.73947346964108696</v>
      </c>
      <c r="F22" s="16">
        <v>-2.3172038514013646</v>
      </c>
      <c r="G22" s="16">
        <v>3.1751739206505132</v>
      </c>
      <c r="H22" s="16">
        <v>-2.3172038514013646</v>
      </c>
      <c r="I22" s="16">
        <v>3.1751739206505132</v>
      </c>
    </row>
    <row r="23" spans="1:9" x14ac:dyDescent="0.45">
      <c r="A23" s="32" t="s">
        <v>49</v>
      </c>
      <c r="B23" s="16">
        <v>8.6162857868998479</v>
      </c>
      <c r="C23" s="16">
        <v>16.534565203594035</v>
      </c>
      <c r="D23" s="16">
        <v>0.52110749093220599</v>
      </c>
      <c r="E23" s="16">
        <v>0.61177347430722473</v>
      </c>
      <c r="F23" s="16">
        <v>-27.409437011660163</v>
      </c>
      <c r="G23" s="16">
        <v>44.642008585459863</v>
      </c>
      <c r="H23" s="16">
        <v>-27.409437011660163</v>
      </c>
      <c r="I23" s="16">
        <v>44.642008585459863</v>
      </c>
    </row>
    <row r="24" spans="1:9" ht="18.600000000000001" thickBot="1" x14ac:dyDescent="0.5">
      <c r="A24" s="33" t="s">
        <v>40</v>
      </c>
      <c r="B24" s="17">
        <v>9.0000000000000018</v>
      </c>
      <c r="C24" s="17">
        <v>0.92894081077215807</v>
      </c>
      <c r="D24" s="37">
        <v>9.6884536621003701</v>
      </c>
      <c r="E24" s="17">
        <v>5.0360484091270533E-7</v>
      </c>
      <c r="F24" s="17">
        <v>6.9760118434881466</v>
      </c>
      <c r="G24" s="17">
        <v>11.023988156511857</v>
      </c>
      <c r="H24" s="17">
        <v>6.9760118434881466</v>
      </c>
      <c r="I24" s="17">
        <v>11.023988156511857</v>
      </c>
    </row>
    <row r="25" spans="1:9" x14ac:dyDescent="0.45">
      <c r="A25" s="7"/>
      <c r="B25" s="7"/>
      <c r="C25" s="7"/>
      <c r="D25" s="7"/>
      <c r="E25" s="7"/>
      <c r="F25" s="7"/>
      <c r="G25" s="7"/>
      <c r="H25" s="7"/>
      <c r="I25" s="7"/>
    </row>
    <row r="26" spans="1:9" x14ac:dyDescent="0.45">
      <c r="A26" s="7"/>
      <c r="B26" s="7"/>
      <c r="C26" s="7"/>
      <c r="D26" s="7"/>
      <c r="E26" s="7"/>
      <c r="F26" s="7"/>
      <c r="G26" s="7"/>
      <c r="H26" s="7"/>
      <c r="I26" s="7"/>
    </row>
    <row r="27" spans="1:9" x14ac:dyDescent="0.45">
      <c r="A27" s="7"/>
      <c r="B27" s="7"/>
      <c r="C27" s="7"/>
      <c r="D27" s="7"/>
      <c r="E27" s="7"/>
      <c r="F27" s="7"/>
      <c r="G27" s="7"/>
      <c r="H27" s="7"/>
      <c r="I27" s="7"/>
    </row>
    <row r="28" spans="1:9" x14ac:dyDescent="0.45">
      <c r="A28" s="7" t="s">
        <v>28</v>
      </c>
      <c r="B28" s="7"/>
      <c r="C28" s="7"/>
      <c r="D28" s="7"/>
      <c r="E28" s="7"/>
      <c r="F28" s="7"/>
      <c r="G28" s="7"/>
      <c r="H28" s="7"/>
      <c r="I28" s="7"/>
    </row>
    <row r="29" spans="1:9" ht="18.600000000000001" thickBot="1" x14ac:dyDescent="0.5">
      <c r="A29" s="7"/>
      <c r="B29" s="7"/>
      <c r="C29" s="7"/>
      <c r="D29" s="7"/>
      <c r="E29" s="7"/>
      <c r="F29" s="7"/>
      <c r="G29" s="7"/>
      <c r="H29" s="7"/>
      <c r="I29" s="7"/>
    </row>
    <row r="30" spans="1:9" x14ac:dyDescent="0.45">
      <c r="A30" s="11" t="s">
        <v>29</v>
      </c>
      <c r="B30" s="11" t="s">
        <v>51</v>
      </c>
      <c r="C30" s="11" t="s">
        <v>24</v>
      </c>
      <c r="D30" s="7"/>
      <c r="E30" s="7"/>
      <c r="F30" s="7"/>
      <c r="G30" s="7"/>
      <c r="H30" s="7"/>
      <c r="I30" s="7"/>
    </row>
    <row r="31" spans="1:9" x14ac:dyDescent="0.45">
      <c r="A31" s="9">
        <v>1</v>
      </c>
      <c r="B31" s="9">
        <v>88.509988756409271</v>
      </c>
      <c r="C31" s="9">
        <v>2.4900112435907289</v>
      </c>
      <c r="D31" s="7"/>
      <c r="E31" s="7"/>
      <c r="F31" s="7"/>
      <c r="G31" s="7"/>
      <c r="H31" s="7"/>
      <c r="I31" s="7"/>
    </row>
    <row r="32" spans="1:9" x14ac:dyDescent="0.45">
      <c r="A32" s="9">
        <v>2</v>
      </c>
      <c r="B32" s="9">
        <v>97.509988756409271</v>
      </c>
      <c r="C32" s="9">
        <v>-1.5099887564092711</v>
      </c>
      <c r="D32" s="7"/>
      <c r="E32" s="7"/>
      <c r="F32" s="7"/>
      <c r="G32" s="7"/>
      <c r="H32" s="7"/>
      <c r="I32" s="7"/>
    </row>
    <row r="33" spans="1:9" x14ac:dyDescent="0.45">
      <c r="A33" s="9">
        <v>3</v>
      </c>
      <c r="B33" s="9">
        <v>85.734209817895263</v>
      </c>
      <c r="C33" s="9">
        <v>0.26579018210473748</v>
      </c>
      <c r="D33" s="7"/>
      <c r="E33" s="7"/>
      <c r="F33" s="7"/>
      <c r="G33" s="7"/>
      <c r="H33" s="7"/>
      <c r="I33" s="7"/>
    </row>
    <row r="34" spans="1:9" x14ac:dyDescent="0.45">
      <c r="A34" s="9">
        <v>4</v>
      </c>
      <c r="B34" s="9">
        <v>94.734209817895263</v>
      </c>
      <c r="C34" s="9">
        <v>0.26579018210473748</v>
      </c>
      <c r="D34" s="7"/>
      <c r="E34" s="7"/>
      <c r="F34" s="7"/>
      <c r="G34" s="7"/>
      <c r="H34" s="7"/>
      <c r="I34" s="7"/>
    </row>
    <row r="35" spans="1:9" x14ac:dyDescent="0.45">
      <c r="A35" s="9">
        <v>5</v>
      </c>
      <c r="B35" s="9">
        <v>87.204616707857426</v>
      </c>
      <c r="C35" s="9">
        <v>-1.2046167078574257</v>
      </c>
      <c r="D35" s="7"/>
      <c r="E35" s="7"/>
      <c r="F35" s="7"/>
      <c r="G35" s="7"/>
      <c r="H35" s="7"/>
      <c r="I35" s="7"/>
    </row>
    <row r="36" spans="1:9" x14ac:dyDescent="0.45">
      <c r="A36" s="9">
        <v>6</v>
      </c>
      <c r="B36" s="9">
        <v>96.204616707857426</v>
      </c>
      <c r="C36" s="9">
        <v>-0.20461670785742569</v>
      </c>
      <c r="D36" s="7"/>
      <c r="E36" s="7"/>
      <c r="F36" s="7"/>
      <c r="G36" s="7"/>
      <c r="H36" s="7"/>
      <c r="I36" s="7"/>
    </row>
    <row r="37" spans="1:9" x14ac:dyDescent="0.45">
      <c r="A37" s="9">
        <v>7</v>
      </c>
      <c r="B37" s="9">
        <v>88.816974899943403</v>
      </c>
      <c r="C37" s="9">
        <v>-0.81697489994340344</v>
      </c>
      <c r="D37" s="7"/>
      <c r="E37" s="7"/>
      <c r="F37" s="7"/>
      <c r="G37" s="7"/>
      <c r="H37" s="7"/>
      <c r="I37" s="7"/>
    </row>
    <row r="38" spans="1:9" x14ac:dyDescent="0.45">
      <c r="A38" s="9">
        <v>8</v>
      </c>
      <c r="B38" s="9">
        <v>97.816974899943403</v>
      </c>
      <c r="C38" s="9">
        <v>0.18302510005659656</v>
      </c>
      <c r="D38" s="7"/>
      <c r="E38" s="7"/>
      <c r="F38" s="7"/>
      <c r="G38" s="7"/>
      <c r="H38" s="7"/>
      <c r="I38" s="7"/>
    </row>
    <row r="39" spans="1:9" x14ac:dyDescent="0.45">
      <c r="A39" s="9">
        <v>9</v>
      </c>
      <c r="B39" s="9">
        <v>87.901910976206381</v>
      </c>
      <c r="C39" s="9">
        <v>3.0980890237936194</v>
      </c>
      <c r="D39" s="7"/>
      <c r="E39" s="7"/>
      <c r="F39" s="7"/>
      <c r="G39" s="7"/>
      <c r="H39" s="7"/>
      <c r="I39" s="7"/>
    </row>
    <row r="40" spans="1:9" x14ac:dyDescent="0.45">
      <c r="A40" s="9">
        <v>10</v>
      </c>
      <c r="B40" s="9">
        <v>96.901910976206381</v>
      </c>
      <c r="C40" s="9">
        <v>-1.9019109762063806</v>
      </c>
      <c r="D40" s="7"/>
      <c r="E40" s="7"/>
      <c r="F40" s="7"/>
      <c r="G40" s="7"/>
      <c r="H40" s="7"/>
      <c r="I40" s="7"/>
    </row>
    <row r="41" spans="1:9" x14ac:dyDescent="0.45">
      <c r="A41" s="9">
        <v>11</v>
      </c>
      <c r="B41" s="9">
        <v>82.62831262877971</v>
      </c>
      <c r="C41" s="9">
        <v>0.37168737122028972</v>
      </c>
      <c r="D41" s="7"/>
      <c r="E41" s="7"/>
      <c r="F41" s="7"/>
      <c r="G41" s="7"/>
      <c r="H41" s="7"/>
      <c r="I41" s="7"/>
    </row>
    <row r="42" spans="1:9" x14ac:dyDescent="0.45">
      <c r="A42" s="9">
        <v>12</v>
      </c>
      <c r="B42" s="9">
        <v>91.62831262877971</v>
      </c>
      <c r="C42" s="9">
        <v>-1.6283126287797103</v>
      </c>
      <c r="D42" s="7"/>
      <c r="E42" s="7"/>
      <c r="F42" s="7"/>
      <c r="G42" s="7"/>
      <c r="H42" s="7"/>
      <c r="I42" s="7"/>
    </row>
    <row r="43" spans="1:9" x14ac:dyDescent="0.45">
      <c r="A43" s="9">
        <v>13</v>
      </c>
      <c r="B43" s="9">
        <v>84.900634987273975</v>
      </c>
      <c r="C43" s="9">
        <v>-3.9006349872739747</v>
      </c>
      <c r="D43" s="7"/>
      <c r="E43" s="7"/>
      <c r="F43" s="7"/>
      <c r="G43" s="7"/>
      <c r="H43" s="7"/>
      <c r="I43" s="7"/>
    </row>
    <row r="44" spans="1:9" x14ac:dyDescent="0.45">
      <c r="A44" s="9">
        <v>14</v>
      </c>
      <c r="B44" s="9">
        <v>93.900634987273975</v>
      </c>
      <c r="C44" s="9">
        <v>1.0993650127260253</v>
      </c>
      <c r="D44" s="7"/>
      <c r="E44" s="7"/>
      <c r="F44" s="7"/>
      <c r="G44" s="7"/>
      <c r="H44" s="7"/>
      <c r="I44" s="7"/>
    </row>
    <row r="45" spans="1:9" x14ac:dyDescent="0.45">
      <c r="A45" s="9">
        <v>15</v>
      </c>
      <c r="B45" s="9">
        <v>83.787171836627635</v>
      </c>
      <c r="C45" s="9">
        <v>-0.78717183662763546</v>
      </c>
      <c r="D45" s="7"/>
      <c r="E45" s="7"/>
      <c r="F45" s="7"/>
      <c r="G45" s="7"/>
      <c r="H45" s="7"/>
      <c r="I45" s="7"/>
    </row>
    <row r="46" spans="1:9" x14ac:dyDescent="0.45">
      <c r="A46" s="9">
        <v>16</v>
      </c>
      <c r="B46" s="9">
        <v>92.787171836627635</v>
      </c>
      <c r="C46" s="9">
        <v>0.21282816337236454</v>
      </c>
      <c r="D46" s="7"/>
      <c r="E46" s="7"/>
      <c r="F46" s="7"/>
      <c r="G46" s="7"/>
      <c r="H46" s="7"/>
      <c r="I46" s="7"/>
    </row>
    <row r="47" spans="1:9" x14ac:dyDescent="0.45">
      <c r="A47" s="9">
        <v>17</v>
      </c>
      <c r="B47" s="9">
        <v>80.106300479309098</v>
      </c>
      <c r="C47" s="9">
        <v>-0.10630047930909825</v>
      </c>
      <c r="D47" s="7"/>
      <c r="E47" s="7"/>
      <c r="F47" s="7"/>
      <c r="G47" s="7"/>
      <c r="H47" s="7"/>
      <c r="I47" s="7"/>
    </row>
    <row r="48" spans="1:9" x14ac:dyDescent="0.45">
      <c r="A48" s="9">
        <v>18</v>
      </c>
      <c r="B48" s="9">
        <v>89.106300479309098</v>
      </c>
      <c r="C48" s="9">
        <v>0.89369952069090175</v>
      </c>
      <c r="D48" s="7"/>
      <c r="E48" s="7"/>
      <c r="F48" s="7"/>
      <c r="G48" s="7"/>
      <c r="H48" s="7"/>
      <c r="I48" s="7"/>
    </row>
    <row r="49" spans="1:9" x14ac:dyDescent="0.45">
      <c r="A49" s="9">
        <v>19</v>
      </c>
      <c r="B49" s="9">
        <v>84.409878909699103</v>
      </c>
      <c r="C49" s="9">
        <v>0.59012109030089732</v>
      </c>
      <c r="D49" s="7"/>
      <c r="E49" s="7"/>
      <c r="F49" s="7"/>
      <c r="G49" s="7"/>
      <c r="H49" s="7"/>
      <c r="I49" s="7"/>
    </row>
    <row r="50" spans="1:9" ht="18.600000000000001" thickBot="1" x14ac:dyDescent="0.5">
      <c r="A50" s="10">
        <v>20</v>
      </c>
      <c r="B50" s="10">
        <v>93.409878909699103</v>
      </c>
      <c r="C50" s="10">
        <v>2.5901210903008973</v>
      </c>
      <c r="D50" s="7"/>
      <c r="E50" s="7"/>
      <c r="F50" s="7"/>
      <c r="G50" s="7"/>
      <c r="H50" s="7"/>
      <c r="I50" s="7"/>
    </row>
  </sheetData>
  <phoneticPr fontId="1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AE4A24-5571-4E2C-92AF-336C434575AA}">
  <dimension ref="A1:I46"/>
  <sheetViews>
    <sheetView showGridLines="0" topLeftCell="A10" workbookViewId="0">
      <selection activeCell="F35" sqref="F35"/>
    </sheetView>
  </sheetViews>
  <sheetFormatPr defaultRowHeight="18" x14ac:dyDescent="0.45"/>
  <cols>
    <col min="1" max="1" width="14.69921875" customWidth="1"/>
    <col min="2" max="2" width="13.296875" customWidth="1"/>
    <col min="3" max="3" width="9.69921875" bestFit="1" customWidth="1"/>
  </cols>
  <sheetData>
    <row r="1" spans="1:9" x14ac:dyDescent="0.45">
      <c r="A1" s="7" t="s">
        <v>14</v>
      </c>
      <c r="B1" s="7"/>
      <c r="C1" s="7"/>
      <c r="D1" s="7"/>
      <c r="E1" s="7"/>
      <c r="F1" s="7"/>
      <c r="G1" s="7"/>
      <c r="H1" s="7"/>
      <c r="I1" s="7"/>
    </row>
    <row r="2" spans="1:9" ht="18.600000000000001" thickBot="1" x14ac:dyDescent="0.5">
      <c r="A2" s="7"/>
      <c r="B2" s="7"/>
      <c r="C2" s="7"/>
      <c r="D2" s="7"/>
      <c r="E2" s="7"/>
      <c r="F2" s="7"/>
      <c r="G2" s="7"/>
      <c r="H2" s="7"/>
      <c r="I2" s="7"/>
    </row>
    <row r="3" spans="1:9" x14ac:dyDescent="0.45">
      <c r="A3" s="8" t="s">
        <v>15</v>
      </c>
      <c r="B3" s="8"/>
      <c r="C3" s="7"/>
      <c r="D3" s="7"/>
      <c r="E3" s="7"/>
      <c r="F3" s="7"/>
      <c r="G3" s="7"/>
      <c r="H3" s="7"/>
      <c r="I3" s="7"/>
    </row>
    <row r="4" spans="1:9" x14ac:dyDescent="0.45">
      <c r="A4" s="13" t="s">
        <v>30</v>
      </c>
      <c r="B4" s="15">
        <v>0.94376191206049131</v>
      </c>
      <c r="C4" s="7"/>
      <c r="D4" s="7"/>
      <c r="E4" s="7"/>
      <c r="F4" s="7"/>
      <c r="G4" s="7"/>
      <c r="H4" s="7"/>
      <c r="I4" s="7"/>
    </row>
    <row r="5" spans="1:9" x14ac:dyDescent="0.45">
      <c r="A5" s="13" t="s">
        <v>31</v>
      </c>
      <c r="B5" s="15">
        <v>0.89068654665607461</v>
      </c>
      <c r="C5" s="7"/>
      <c r="D5" s="34" t="s">
        <v>89</v>
      </c>
      <c r="E5" s="7"/>
      <c r="F5" s="7"/>
      <c r="G5" s="7"/>
      <c r="H5" s="7"/>
      <c r="I5" s="7"/>
    </row>
    <row r="6" spans="1:9" x14ac:dyDescent="0.45">
      <c r="A6" s="13" t="s">
        <v>32</v>
      </c>
      <c r="B6" s="15">
        <v>0.87019027415408856</v>
      </c>
      <c r="C6" s="7"/>
      <c r="D6" s="35">
        <f>FINV(0.05,3,16)</f>
        <v>3.2388715174535854</v>
      </c>
      <c r="E6" s="7"/>
      <c r="F6" s="7"/>
      <c r="G6" s="7"/>
      <c r="H6" s="7"/>
      <c r="I6" s="7"/>
    </row>
    <row r="7" spans="1:9" x14ac:dyDescent="0.45">
      <c r="A7" s="13" t="s">
        <v>16</v>
      </c>
      <c r="B7" s="15">
        <v>2.020946288391261</v>
      </c>
      <c r="C7" s="7"/>
      <c r="D7" s="7"/>
      <c r="E7" s="7"/>
      <c r="F7" s="7"/>
      <c r="G7" s="7"/>
      <c r="H7" s="7"/>
      <c r="I7" s="7"/>
    </row>
    <row r="8" spans="1:9" ht="18.600000000000001" thickBot="1" x14ac:dyDescent="0.5">
      <c r="A8" s="14" t="s">
        <v>17</v>
      </c>
      <c r="B8" s="14">
        <v>20</v>
      </c>
      <c r="C8" s="7"/>
      <c r="D8" s="34" t="s">
        <v>91</v>
      </c>
      <c r="E8" s="34" t="s">
        <v>92</v>
      </c>
      <c r="F8" s="7"/>
      <c r="G8" s="7"/>
      <c r="H8" s="7"/>
      <c r="I8" s="7"/>
    </row>
    <row r="9" spans="1:9" x14ac:dyDescent="0.45">
      <c r="A9" s="7"/>
      <c r="B9" s="7"/>
      <c r="C9" s="7"/>
      <c r="D9" s="35">
        <f>TINV(0.05,16)</f>
        <v>2.119905299221255</v>
      </c>
      <c r="E9" s="35">
        <f>TINV(0.25,16)</f>
        <v>1.1936854141833162</v>
      </c>
      <c r="F9" s="7"/>
      <c r="G9" s="7"/>
      <c r="H9" s="7"/>
      <c r="I9" s="7"/>
    </row>
    <row r="10" spans="1:9" ht="18.600000000000001" thickBot="1" x14ac:dyDescent="0.5">
      <c r="A10" s="7" t="s">
        <v>18</v>
      </c>
      <c r="B10" s="7"/>
      <c r="C10" s="7"/>
      <c r="D10" s="7"/>
      <c r="E10" s="7"/>
      <c r="F10" s="7"/>
      <c r="G10" s="7"/>
      <c r="H10" s="7"/>
      <c r="I10" s="7"/>
    </row>
    <row r="11" spans="1:9" x14ac:dyDescent="0.45">
      <c r="A11" s="11"/>
      <c r="B11" s="11" t="s">
        <v>19</v>
      </c>
      <c r="C11" s="11" t="s">
        <v>20</v>
      </c>
      <c r="D11" s="11" t="s">
        <v>21</v>
      </c>
      <c r="E11" s="12" t="s">
        <v>22</v>
      </c>
      <c r="F11" s="11" t="s">
        <v>33</v>
      </c>
      <c r="G11" s="7"/>
      <c r="H11" s="7"/>
      <c r="I11" s="7"/>
    </row>
    <row r="12" spans="1:9" x14ac:dyDescent="0.45">
      <c r="A12" s="13" t="s">
        <v>23</v>
      </c>
      <c r="B12" s="13">
        <v>3</v>
      </c>
      <c r="C12" s="26">
        <v>532.45241759100134</v>
      </c>
      <c r="D12" s="26">
        <v>177.48413919700045</v>
      </c>
      <c r="E12" s="26">
        <v>43.45602580028978</v>
      </c>
      <c r="F12" s="26">
        <v>6.4674375957999039E-8</v>
      </c>
      <c r="G12" s="7"/>
      <c r="H12" s="7"/>
      <c r="I12" s="7"/>
    </row>
    <row r="13" spans="1:9" x14ac:dyDescent="0.45">
      <c r="A13" s="13" t="s">
        <v>24</v>
      </c>
      <c r="B13" s="13">
        <v>16</v>
      </c>
      <c r="C13" s="26">
        <v>65.347582408998633</v>
      </c>
      <c r="D13" s="26">
        <v>4.0842239005624146</v>
      </c>
      <c r="E13" s="26"/>
      <c r="F13" s="26"/>
      <c r="G13" s="7"/>
      <c r="H13" s="7"/>
      <c r="I13" s="7"/>
    </row>
    <row r="14" spans="1:9" ht="18.600000000000001" thickBot="1" x14ac:dyDescent="0.5">
      <c r="A14" s="14" t="s">
        <v>25</v>
      </c>
      <c r="B14" s="14">
        <v>19</v>
      </c>
      <c r="C14" s="28">
        <v>597.79999999999995</v>
      </c>
      <c r="D14" s="28"/>
      <c r="E14" s="28"/>
      <c r="F14" s="28"/>
      <c r="G14" s="7"/>
      <c r="H14" s="7"/>
      <c r="I14" s="7"/>
    </row>
    <row r="15" spans="1:9" ht="18.600000000000001" thickBot="1" x14ac:dyDescent="0.5">
      <c r="A15" s="7"/>
      <c r="B15" s="7"/>
      <c r="C15" s="7"/>
      <c r="D15" s="7"/>
      <c r="E15" s="7"/>
      <c r="F15" s="7"/>
      <c r="G15" s="7"/>
      <c r="H15" s="7"/>
      <c r="I15" s="7"/>
    </row>
    <row r="16" spans="1:9" x14ac:dyDescent="0.45">
      <c r="A16" s="11"/>
      <c r="B16" s="11" t="s">
        <v>26</v>
      </c>
      <c r="C16" s="11" t="s">
        <v>16</v>
      </c>
      <c r="D16" s="11" t="s">
        <v>13</v>
      </c>
      <c r="E16" s="11" t="s">
        <v>27</v>
      </c>
      <c r="F16" s="11" t="s">
        <v>34</v>
      </c>
      <c r="G16" s="11" t="s">
        <v>35</v>
      </c>
      <c r="H16" s="11" t="s">
        <v>36</v>
      </c>
      <c r="I16" s="11" t="s">
        <v>37</v>
      </c>
    </row>
    <row r="17" spans="1:9" x14ac:dyDescent="0.45">
      <c r="A17" s="32" t="s">
        <v>90</v>
      </c>
      <c r="B17" s="16">
        <v>-147.08447898765789</v>
      </c>
      <c r="C17" s="16">
        <v>41.622608577198918</v>
      </c>
      <c r="D17" s="16">
        <v>-3.5337640771566523</v>
      </c>
      <c r="E17" s="16">
        <v>2.7595530154072689E-3</v>
      </c>
      <c r="F17" s="16">
        <v>-235.32046747787393</v>
      </c>
      <c r="G17" s="16">
        <v>-58.848490497441844</v>
      </c>
      <c r="H17" s="16">
        <v>-235.32046747787393</v>
      </c>
      <c r="I17" s="16">
        <v>-58.848490497441844</v>
      </c>
    </row>
    <row r="18" spans="1:9" x14ac:dyDescent="0.45">
      <c r="A18" s="32" t="s">
        <v>42</v>
      </c>
      <c r="B18" s="16">
        <v>77.083658803311906</v>
      </c>
      <c r="C18" s="16">
        <v>13.864186294994491</v>
      </c>
      <c r="D18" s="16">
        <v>5.5599122201020981</v>
      </c>
      <c r="E18" s="16">
        <v>4.3106369165215707E-5</v>
      </c>
      <c r="F18" s="16">
        <v>47.692896807162384</v>
      </c>
      <c r="G18" s="16">
        <v>106.47442079946143</v>
      </c>
      <c r="H18" s="16">
        <v>47.692896807162384</v>
      </c>
      <c r="I18" s="16">
        <v>106.47442079946143</v>
      </c>
    </row>
    <row r="19" spans="1:9" x14ac:dyDescent="0.45">
      <c r="A19" s="32" t="s">
        <v>44</v>
      </c>
      <c r="B19" s="16">
        <v>-0.53319793782221314</v>
      </c>
      <c r="C19" s="16">
        <v>0.31650507917605819</v>
      </c>
      <c r="D19" s="16">
        <v>-1.6846425947105197</v>
      </c>
      <c r="E19" s="16">
        <v>0.111460291796662</v>
      </c>
      <c r="F19" s="16">
        <v>-1.2041587323979819</v>
      </c>
      <c r="G19" s="16">
        <v>0.13776285675355548</v>
      </c>
      <c r="H19" s="16">
        <v>-1.2041587323979819</v>
      </c>
      <c r="I19" s="16">
        <v>0.13776285675355548</v>
      </c>
    </row>
    <row r="20" spans="1:9" ht="18.600000000000001" thickBot="1" x14ac:dyDescent="0.5">
      <c r="A20" s="33" t="s">
        <v>40</v>
      </c>
      <c r="B20" s="17">
        <v>8.9999999999999982</v>
      </c>
      <c r="C20" s="17">
        <v>0.90379465594375075</v>
      </c>
      <c r="D20" s="17">
        <v>9.9580141803362565</v>
      </c>
      <c r="E20" s="17">
        <v>2.9123703288553603E-8</v>
      </c>
      <c r="F20" s="17">
        <v>7.0840409194569904</v>
      </c>
      <c r="G20" s="17">
        <v>10.915959080543006</v>
      </c>
      <c r="H20" s="17">
        <v>7.0840409194569904</v>
      </c>
      <c r="I20" s="17">
        <v>10.915959080543006</v>
      </c>
    </row>
    <row r="21" spans="1:9" x14ac:dyDescent="0.45">
      <c r="A21" s="7"/>
      <c r="B21" s="7"/>
      <c r="C21" s="7"/>
      <c r="D21" s="7"/>
      <c r="E21" s="7"/>
      <c r="F21" s="7"/>
      <c r="G21" s="7"/>
      <c r="H21" s="7"/>
      <c r="I21" s="7"/>
    </row>
    <row r="22" spans="1:9" x14ac:dyDescent="0.45">
      <c r="A22" s="7"/>
      <c r="B22" s="7"/>
      <c r="C22" s="7"/>
      <c r="D22" s="7"/>
      <c r="E22" s="7"/>
      <c r="F22" s="7"/>
      <c r="G22" s="7"/>
      <c r="H22" s="7"/>
      <c r="I22" s="7"/>
    </row>
    <row r="23" spans="1:9" x14ac:dyDescent="0.45">
      <c r="A23" s="7"/>
      <c r="B23" s="7"/>
      <c r="C23" s="7"/>
      <c r="D23" s="7"/>
      <c r="E23" s="7"/>
      <c r="F23" s="7"/>
      <c r="G23" s="7"/>
      <c r="H23" s="7"/>
      <c r="I23" s="7"/>
    </row>
    <row r="24" spans="1:9" x14ac:dyDescent="0.45">
      <c r="A24" s="7" t="s">
        <v>28</v>
      </c>
      <c r="B24" s="7"/>
      <c r="C24" s="7"/>
      <c r="D24" s="7"/>
      <c r="E24" s="7"/>
      <c r="F24" s="7"/>
      <c r="G24" s="7"/>
      <c r="H24" s="7"/>
      <c r="I24" s="7"/>
    </row>
    <row r="25" spans="1:9" ht="18.600000000000001" thickBot="1" x14ac:dyDescent="0.5">
      <c r="A25" s="7"/>
      <c r="B25" s="7"/>
      <c r="C25" s="7"/>
      <c r="D25" s="7"/>
      <c r="E25" s="7"/>
      <c r="F25" s="7"/>
      <c r="G25" s="7"/>
      <c r="H25" s="7"/>
      <c r="I25" s="7"/>
    </row>
    <row r="26" spans="1:9" ht="29.4" x14ac:dyDescent="0.45">
      <c r="A26" s="11" t="s">
        <v>29</v>
      </c>
      <c r="B26" s="12" t="s">
        <v>52</v>
      </c>
      <c r="C26" s="11" t="s">
        <v>24</v>
      </c>
      <c r="D26" s="7"/>
      <c r="E26" s="21" t="s">
        <v>42</v>
      </c>
      <c r="F26" s="21" t="s">
        <v>93</v>
      </c>
      <c r="G26" s="21" t="s">
        <v>40</v>
      </c>
      <c r="H26" s="3" t="s">
        <v>94</v>
      </c>
      <c r="I26" s="5" t="s">
        <v>95</v>
      </c>
    </row>
    <row r="27" spans="1:9" x14ac:dyDescent="0.45">
      <c r="A27" s="9">
        <v>1</v>
      </c>
      <c r="B27" s="26">
        <v>87.197879237619205</v>
      </c>
      <c r="C27" s="26">
        <v>3.8021207623807953</v>
      </c>
      <c r="D27" s="7"/>
      <c r="E27" s="5">
        <v>3.15</v>
      </c>
      <c r="F27" s="5">
        <v>16</v>
      </c>
      <c r="G27" s="5">
        <v>0</v>
      </c>
      <c r="H27" s="6">
        <f>$B$17+$B$18*E27+$B$19*F27+$B$20*G27</f>
        <v>87.197879237619205</v>
      </c>
      <c r="I27" s="38" t="s">
        <v>96</v>
      </c>
    </row>
    <row r="28" spans="1:9" x14ac:dyDescent="0.45">
      <c r="A28" s="9">
        <v>2</v>
      </c>
      <c r="B28" s="26">
        <v>96.197879237619205</v>
      </c>
      <c r="C28" s="26">
        <v>-0.19787923761920467</v>
      </c>
      <c r="D28" s="7"/>
      <c r="E28" s="5">
        <v>3.14</v>
      </c>
      <c r="F28" s="5">
        <v>14</v>
      </c>
      <c r="G28" s="5">
        <v>1</v>
      </c>
      <c r="H28" s="6">
        <f t="shared" ref="H28:H32" si="0">$B$17+$B$18*E28+$B$19*F28+$B$20*G28</f>
        <v>96.493438525230516</v>
      </c>
      <c r="I28" s="38" t="s">
        <v>97</v>
      </c>
    </row>
    <row r="29" spans="1:9" x14ac:dyDescent="0.45">
      <c r="A29" s="9">
        <v>3</v>
      </c>
      <c r="B29" s="26">
        <v>87.493438525230516</v>
      </c>
      <c r="C29" s="26">
        <v>-1.4934385252305162</v>
      </c>
      <c r="D29" s="7"/>
      <c r="E29" s="5">
        <v>3.15</v>
      </c>
      <c r="F29" s="5">
        <v>13.3</v>
      </c>
      <c r="G29" s="5">
        <v>1</v>
      </c>
      <c r="H29" s="6">
        <f t="shared" si="0"/>
        <v>97.637513669739178</v>
      </c>
      <c r="I29" s="39" t="s">
        <v>98</v>
      </c>
    </row>
    <row r="30" spans="1:9" x14ac:dyDescent="0.45">
      <c r="A30" s="9">
        <v>4</v>
      </c>
      <c r="B30" s="26">
        <v>96.493438525230516</v>
      </c>
      <c r="C30" s="26">
        <v>-1.4934385252305162</v>
      </c>
      <c r="D30" s="7"/>
      <c r="E30" s="5">
        <v>3.1</v>
      </c>
      <c r="F30" s="5">
        <v>13.3</v>
      </c>
      <c r="G30" s="5">
        <v>1</v>
      </c>
      <c r="H30" s="6">
        <f t="shared" si="0"/>
        <v>93.783330729573578</v>
      </c>
      <c r="I30" s="38" t="s">
        <v>99</v>
      </c>
    </row>
    <row r="31" spans="1:9" x14ac:dyDescent="0.45">
      <c r="A31" s="9">
        <v>5</v>
      </c>
      <c r="B31" s="26">
        <v>87.731077175441413</v>
      </c>
      <c r="C31" s="26">
        <v>-1.7310771754414134</v>
      </c>
      <c r="D31" s="7"/>
      <c r="E31" s="5">
        <v>3.1</v>
      </c>
      <c r="F31" s="5">
        <v>12</v>
      </c>
      <c r="G31" s="5">
        <v>1</v>
      </c>
      <c r="H31" s="6">
        <f t="shared" si="0"/>
        <v>94.476488048742453</v>
      </c>
      <c r="I31" s="38" t="s">
        <v>99</v>
      </c>
    </row>
    <row r="32" spans="1:9" x14ac:dyDescent="0.45">
      <c r="A32" s="9">
        <v>6</v>
      </c>
      <c r="B32" s="26">
        <v>96.731077175441413</v>
      </c>
      <c r="C32" s="26">
        <v>-0.73107717544141337</v>
      </c>
      <c r="D32" s="7"/>
      <c r="E32" s="5">
        <v>3.49</v>
      </c>
      <c r="F32" s="5">
        <v>13.3</v>
      </c>
      <c r="G32" s="5">
        <v>1</v>
      </c>
      <c r="H32" s="6">
        <f t="shared" si="0"/>
        <v>123.84595766286526</v>
      </c>
      <c r="I32" s="38" t="s">
        <v>100</v>
      </c>
    </row>
    <row r="33" spans="1:9" x14ac:dyDescent="0.45">
      <c r="A33" s="9">
        <v>7</v>
      </c>
      <c r="B33" s="26">
        <v>88.559834400874934</v>
      </c>
      <c r="C33" s="26">
        <v>-0.55983440087493364</v>
      </c>
      <c r="D33" s="7"/>
      <c r="E33" s="7"/>
      <c r="F33" s="7"/>
      <c r="G33" s="7"/>
      <c r="H33" s="7"/>
      <c r="I33" s="7"/>
    </row>
    <row r="34" spans="1:9" x14ac:dyDescent="0.45">
      <c r="A34" s="9">
        <v>8</v>
      </c>
      <c r="B34" s="26">
        <v>97.559834400874934</v>
      </c>
      <c r="C34" s="26">
        <v>0.44016559912506636</v>
      </c>
      <c r="D34" s="7"/>
      <c r="E34" s="7"/>
      <c r="F34" s="7"/>
      <c r="G34" s="7"/>
      <c r="H34" s="7"/>
      <c r="I34" s="7"/>
    </row>
    <row r="35" spans="1:9" x14ac:dyDescent="0.45">
      <c r="A35" s="9">
        <v>9</v>
      </c>
      <c r="B35" s="26">
        <v>87.788997812841814</v>
      </c>
      <c r="C35" s="26">
        <v>3.2110021871581864</v>
      </c>
      <c r="D35" s="7"/>
      <c r="E35" s="7"/>
      <c r="F35" s="7"/>
      <c r="G35" s="7"/>
      <c r="H35" s="7"/>
      <c r="I35" s="7"/>
    </row>
    <row r="36" spans="1:9" x14ac:dyDescent="0.45">
      <c r="A36" s="9">
        <v>10</v>
      </c>
      <c r="B36" s="26">
        <v>96.788997812841814</v>
      </c>
      <c r="C36" s="26">
        <v>-1.7889978128418136</v>
      </c>
      <c r="D36" s="7"/>
      <c r="E36" s="7"/>
      <c r="F36" s="7"/>
      <c r="G36" s="7"/>
      <c r="H36" s="7"/>
      <c r="I36" s="7"/>
    </row>
    <row r="37" spans="1:9" x14ac:dyDescent="0.45">
      <c r="A37" s="9">
        <v>11</v>
      </c>
      <c r="B37" s="26">
        <v>82.335221059209573</v>
      </c>
      <c r="C37" s="26">
        <v>0.66477894079042699</v>
      </c>
      <c r="D37" s="7"/>
      <c r="E37" s="7"/>
      <c r="F37" s="7"/>
      <c r="G37" s="7"/>
      <c r="H37" s="7"/>
      <c r="I37" s="7"/>
    </row>
    <row r="38" spans="1:9" x14ac:dyDescent="0.45">
      <c r="A38" s="9">
        <v>12</v>
      </c>
      <c r="B38" s="26">
        <v>91.335221059209573</v>
      </c>
      <c r="C38" s="26">
        <v>-1.335221059209573</v>
      </c>
      <c r="D38" s="7"/>
      <c r="E38" s="7"/>
      <c r="F38" s="7"/>
      <c r="G38" s="7"/>
      <c r="H38" s="7"/>
      <c r="I38" s="7"/>
    </row>
    <row r="39" spans="1:9" x14ac:dyDescent="0.45">
      <c r="A39" s="9">
        <v>13</v>
      </c>
      <c r="B39" s="26">
        <v>84.468012810498436</v>
      </c>
      <c r="C39" s="26">
        <v>-3.4680128104984362</v>
      </c>
      <c r="D39" s="7"/>
      <c r="E39" s="7"/>
      <c r="F39" s="7"/>
      <c r="G39" s="7"/>
      <c r="H39" s="7"/>
      <c r="I39" s="7"/>
    </row>
    <row r="40" spans="1:9" x14ac:dyDescent="0.45">
      <c r="A40" s="9">
        <v>14</v>
      </c>
      <c r="B40" s="26">
        <v>93.468012810498436</v>
      </c>
      <c r="C40" s="26">
        <v>1.5319871895015638</v>
      </c>
      <c r="D40" s="7"/>
      <c r="E40" s="7"/>
      <c r="F40" s="7"/>
      <c r="G40" s="7"/>
      <c r="H40" s="7"/>
      <c r="I40" s="7"/>
    </row>
    <row r="41" spans="1:9" x14ac:dyDescent="0.45">
      <c r="A41" s="9">
        <v>15</v>
      </c>
      <c r="B41" s="26">
        <v>83.401616934854005</v>
      </c>
      <c r="C41" s="26">
        <v>-0.40161693485400463</v>
      </c>
      <c r="D41" s="7"/>
      <c r="E41" s="7"/>
      <c r="F41" s="7"/>
      <c r="G41" s="7"/>
      <c r="H41" s="7"/>
      <c r="I41" s="7"/>
    </row>
    <row r="42" spans="1:9" x14ac:dyDescent="0.45">
      <c r="A42" s="9">
        <v>16</v>
      </c>
      <c r="B42" s="26">
        <v>92.401616934854005</v>
      </c>
      <c r="C42" s="26">
        <v>0.59838306514599537</v>
      </c>
      <c r="D42" s="7"/>
      <c r="E42" s="7"/>
      <c r="F42" s="7"/>
      <c r="G42" s="7"/>
      <c r="H42" s="7"/>
      <c r="I42" s="7"/>
    </row>
    <row r="43" spans="1:9" x14ac:dyDescent="0.45">
      <c r="A43" s="9">
        <v>17</v>
      </c>
      <c r="B43" s="26">
        <v>81.089107170754644</v>
      </c>
      <c r="C43" s="26">
        <v>-1.0891071707546445</v>
      </c>
      <c r="D43" s="7"/>
      <c r="E43" s="7"/>
      <c r="F43" s="7"/>
      <c r="G43" s="7"/>
      <c r="H43" s="7"/>
      <c r="I43" s="7"/>
    </row>
    <row r="44" spans="1:9" x14ac:dyDescent="0.45">
      <c r="A44" s="9">
        <v>18</v>
      </c>
      <c r="B44" s="26">
        <v>90.089107170754644</v>
      </c>
      <c r="C44" s="26">
        <v>-8.9107170754644471E-2</v>
      </c>
      <c r="D44" s="7"/>
      <c r="E44" s="7"/>
      <c r="F44" s="7"/>
      <c r="G44" s="7"/>
      <c r="H44" s="7"/>
      <c r="I44" s="7"/>
    </row>
    <row r="45" spans="1:9" x14ac:dyDescent="0.45">
      <c r="A45" s="9">
        <v>19</v>
      </c>
      <c r="B45" s="26">
        <v>83.934814872676213</v>
      </c>
      <c r="C45" s="26">
        <v>1.0651851273237867</v>
      </c>
      <c r="D45" s="7"/>
      <c r="E45" s="7"/>
      <c r="F45" s="7"/>
      <c r="G45" s="7"/>
      <c r="H45" s="7"/>
      <c r="I45" s="7"/>
    </row>
    <row r="46" spans="1:9" ht="18.600000000000001" thickBot="1" x14ac:dyDescent="0.5">
      <c r="A46" s="10">
        <v>20</v>
      </c>
      <c r="B46" s="28">
        <v>92.934814872676213</v>
      </c>
      <c r="C46" s="28">
        <v>3.0651851273237867</v>
      </c>
      <c r="D46" s="7"/>
      <c r="E46" s="7"/>
      <c r="F46" s="7"/>
      <c r="G46" s="7"/>
      <c r="H46" s="7"/>
      <c r="I46" s="7"/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データ</vt:lpstr>
      <vt:lpstr>相関係数</vt:lpstr>
      <vt:lpstr>解析結果</vt:lpstr>
      <vt:lpstr>7変数データ</vt:lpstr>
      <vt:lpstr>7変数　解析結果</vt:lpstr>
      <vt:lpstr>3変数解析結果とシミュレーション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</dc:creator>
  <cp:lastModifiedBy>match</cp:lastModifiedBy>
  <dcterms:created xsi:type="dcterms:W3CDTF">2020-06-23T04:40:25Z</dcterms:created>
  <dcterms:modified xsi:type="dcterms:W3CDTF">2021-08-13T05:15:09Z</dcterms:modified>
</cp:coreProperties>
</file>